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048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<sst xmlns="http://schemas.openxmlformats.org/spreadsheetml/2006/main" count="286" uniqueCount="216">
  <si>
    <t>2019/09/05</t>
  </si>
  <si>
    <t>2019/09/29</t>
  </si>
  <si>
    <t>2019/10/09</t>
  </si>
  <si>
    <t>2019/06/05</t>
  </si>
  <si>
    <t>2019/09/27</t>
  </si>
  <si>
    <t>2019/04/10</t>
  </si>
  <si>
    <t>2019/10/11</t>
  </si>
  <si>
    <t>2019/09/06</t>
  </si>
  <si>
    <t>2019/05/02</t>
  </si>
  <si>
    <t>2019-07-29</t>
  </si>
  <si>
    <t>2019/08/07</t>
  </si>
  <si>
    <t>2019-10-07</t>
  </si>
  <si>
    <t>2019-05-27</t>
  </si>
  <si>
    <t>2019-04-23</t>
  </si>
  <si>
    <t>2019/05/08</t>
  </si>
  <si>
    <t>2019/10/25</t>
  </si>
  <si>
    <t>2019/07/02</t>
  </si>
  <si>
    <t>2019/07/29</t>
  </si>
  <si>
    <t>2019-04-12</t>
  </si>
  <si>
    <t>2019/07/12</t>
  </si>
  <si>
    <t>2019/07/04</t>
  </si>
  <si>
    <t>2019/07/05</t>
  </si>
  <si>
    <t>2019/05/03</t>
  </si>
  <si>
    <t>2019/08/26</t>
  </si>
  <si>
    <t>2019/03/16</t>
  </si>
  <si>
    <t>2019/04/26</t>
  </si>
  <si>
    <t>2019/07/17</t>
  </si>
  <si>
    <t>2019/08/25</t>
  </si>
  <si>
    <t>2019/07/11</t>
  </si>
  <si>
    <t>2019/09/15</t>
  </si>
  <si>
    <t>2019/06/10</t>
  </si>
  <si>
    <t>2019-04-09</t>
  </si>
  <si>
    <t>2019/09/30</t>
  </si>
  <si>
    <t>2019/03/15</t>
  </si>
  <si>
    <t>2019/09/09</t>
  </si>
  <si>
    <t>2019/03/01</t>
  </si>
  <si>
    <t>2019/07/03</t>
  </si>
  <si>
    <t>2019/07/13</t>
  </si>
  <si>
    <t>2019-02-05</t>
  </si>
  <si>
    <t>2019/05/20</t>
  </si>
  <si>
    <t>2019/10/01</t>
  </si>
  <si>
    <t>2019/04/18</t>
  </si>
  <si>
    <t>2019/06/27</t>
  </si>
  <si>
    <t>2019/03/26</t>
  </si>
  <si>
    <t>2019/10/10</t>
  </si>
  <si>
    <t>2019-08-12</t>
  </si>
  <si>
    <t>2019-05-15</t>
  </si>
  <si>
    <t>2019/06/23</t>
  </si>
  <si>
    <t>2019-02-21</t>
  </si>
  <si>
    <t>2019/07/28</t>
  </si>
  <si>
    <t>2019-06-08</t>
  </si>
  <si>
    <t>2019/03/19</t>
  </si>
  <si>
    <t>2019/03/02</t>
  </si>
  <si>
    <t>2019-02-18</t>
  </si>
  <si>
    <t>2019/08/21</t>
  </si>
  <si>
    <t>2019/09/03</t>
  </si>
  <si>
    <t>CLSGISTR036</t>
  </si>
  <si>
    <t>CUPCDGAUCRE16</t>
  </si>
  <si>
    <t>CUPCDGAUDOL16</t>
  </si>
  <si>
    <t>CUPCAAUVEL16</t>
  </si>
  <si>
    <t>CLSGICLA036</t>
  </si>
  <si>
    <t>CUPCNGACRU10A</t>
  </si>
  <si>
    <t>CUPCDGTVORZ16</t>
  </si>
  <si>
    <t>CUPCAGADAR16</t>
  </si>
  <si>
    <t>CLSGIMIL018</t>
  </si>
  <si>
    <t>CUPCDGMIORZ16</t>
  </si>
  <si>
    <t>CLSGISTR018</t>
  </si>
  <si>
    <t>CUPCDGMICAP16</t>
  </si>
  <si>
    <t>CUPCDGMICLA16</t>
  </si>
  <si>
    <t>CUPCADRELI70</t>
  </si>
  <si>
    <t>CUPCNAUVEL10A</t>
  </si>
  <si>
    <t>CUPCNMIDEK10A</t>
  </si>
  <si>
    <t>CUPCABOLUN16</t>
  </si>
  <si>
    <t>CUPCAAUINT16</t>
  </si>
  <si>
    <t>CUPPAGILMA16E</t>
  </si>
  <si>
    <t>CUPCDGAUINT16</t>
  </si>
  <si>
    <t>CUPCAGIDEC36</t>
  </si>
  <si>
    <t>CUPCAAUSOA16</t>
  </si>
  <si>
    <t>CUPCNAUBRA10A</t>
  </si>
  <si>
    <t>CUPCDGMICIO16</t>
  </si>
  <si>
    <t>CUPCNAUCRE10A</t>
  </si>
  <si>
    <t>CUPCNAUCOL10A</t>
  </si>
  <si>
    <t>CUPCNSOETCAL10</t>
  </si>
  <si>
    <t>CUPCDGAUCAP16</t>
  </si>
  <si>
    <t>CUPCDGGAORZ16E</t>
  </si>
  <si>
    <t>CUPCAGAINT16</t>
  </si>
  <si>
    <t>CUP1SJOPAGCR16E</t>
  </si>
  <si>
    <t>CUP1ESPAGICA16E</t>
  </si>
  <si>
    <t>CLSGICLA018</t>
  </si>
  <si>
    <t>CLSGIDEK036</t>
  </si>
  <si>
    <t>CUP1ECDGBCCAP16</t>
  </si>
  <si>
    <t>CUP1ESPAGILM16E</t>
  </si>
  <si>
    <t>CUP1SDGGENLU16E</t>
  </si>
  <si>
    <t>CLSGIDEK018</t>
  </si>
  <si>
    <t>CUPCDGSALUN16</t>
  </si>
  <si>
    <t>CUPCABOCOR50</t>
  </si>
  <si>
    <t>CUP1SDGGENIN16E</t>
  </si>
  <si>
    <t>CUPDGGENINT16E</t>
  </si>
  <si>
    <t>CUP1SDGGENVE16E</t>
  </si>
  <si>
    <t>CUPCNAUCOS10A</t>
  </si>
  <si>
    <t>CUPCDGMILMA16</t>
  </si>
  <si>
    <t>CUPCDGBECAP10E</t>
  </si>
  <si>
    <t>CUPCDGGACAP16E</t>
  </si>
  <si>
    <t>CUPCDGGACIO16E</t>
  </si>
  <si>
    <t>CUPCNMXCLA10A</t>
  </si>
  <si>
    <t>CUPCABOFOR50</t>
  </si>
  <si>
    <t>CUPCDGMXCLAX10E</t>
  </si>
  <si>
    <t>CUPCNMXINT10A</t>
  </si>
  <si>
    <t>CUP1SDGGENCA16E</t>
  </si>
  <si>
    <t>CUPCNMRDEK10A</t>
  </si>
  <si>
    <t>CUPCDGMXCAPX10E</t>
  </si>
  <si>
    <t>CUPCDGMXELMX10E</t>
  </si>
  <si>
    <t>CUPCNMXICR10</t>
  </si>
  <si>
    <t>CUPCDGMXEICX10E</t>
  </si>
  <si>
    <t>CUPCNLINEU10A</t>
  </si>
  <si>
    <t>CUPCNMRDEL10A</t>
  </si>
  <si>
    <t>CUPCDGMXECLX10E</t>
  </si>
  <si>
    <t>CIALDE SENSEO GIMOKA STRONG X 36</t>
  </si>
  <si>
    <t>CUP PA GIMOKA CAPPUCCIO  X 16 E</t>
  </si>
  <si>
    <t>CUP PA GIMOKA CREMOSO X 16 E</t>
  </si>
  <si>
    <t>CUP CDG AUCHAN CREMOSO X 16</t>
  </si>
  <si>
    <t>CUP CDG AUCHAN DOLCE X 16</t>
  </si>
  <si>
    <t>CUP CAMM AUCHAN VELLUTATO X 16</t>
  </si>
  <si>
    <t>CIALDE SENSEO GIMOKA CLASSIC  X 36</t>
  </si>
  <si>
    <t>CUP CN AUTOCONS. TUBO GARIBALDI GRAN CRU X 10</t>
  </si>
  <si>
    <t>CUP CDG TRE VENEZIE ORZO X 16</t>
  </si>
  <si>
    <t>CUP CAMM GARIBALDI DOLCE AROMA X 16</t>
  </si>
  <si>
    <t>CIALDE SENSEO GIMOKA MILD X 18</t>
  </si>
  <si>
    <t>CUP CDG MILLE PIACERI ORZO X 16</t>
  </si>
  <si>
    <t>CIALDE SENSEO GIMOKA STRONG X 18</t>
  </si>
  <si>
    <t>CUP CDG MILLE PIACERI CAPPUCCINO X 16</t>
  </si>
  <si>
    <t>CUP CDG MILLE PIACERI CAFFE' LATTE X 16</t>
  </si>
  <si>
    <t>CUP CAMM DE ROCCIS ELITE X 70</t>
  </si>
  <si>
    <t>CUP CN AUTOCONS. AUCHAN VELLUTATO X 10</t>
  </si>
  <si>
    <t>CUP CN AUTOCONS. MILLE PIACERI DECAFFEINATO X 10</t>
  </si>
  <si>
    <t>CUP CAMM BONINI LUNGO X 16</t>
  </si>
  <si>
    <t>CUP CAMM AUCHAN INTENSO X 16</t>
  </si>
  <si>
    <t>CUP PA GIMOKA LATTE MACCHIATO  X 16 E</t>
  </si>
  <si>
    <t>CUP CDG AUCHAN INTENSO X 16</t>
  </si>
  <si>
    <t>CUP CAMM GIMOKA DECISO X 36</t>
  </si>
  <si>
    <t>CUP CAMM AUCHAN SOAVE DEK X 16</t>
  </si>
  <si>
    <t>CUP CN AUTOCONS. AUCHAN BRASILE X 10</t>
  </si>
  <si>
    <t>CUP CDG MILLE PIACERI CIOCCOLATA X 16</t>
  </si>
  <si>
    <t>CUP CN AUTOCONS. AUCHAN CREMOSO X 10</t>
  </si>
  <si>
    <t>CUP CN AUTOCONS. AUCHAN COLOMBIA X 10</t>
  </si>
  <si>
    <t>CUP CN SOEDIS TISANA CALMANTE X 10</t>
  </si>
  <si>
    <t>CUP CDG AUCHAN CAPPUCCINO X 16</t>
  </si>
  <si>
    <t>CUP CDG GARIBALDI ORZO X 16 E</t>
  </si>
  <si>
    <t>CUP CAMM GARIBALDI INTENSO X 16</t>
  </si>
  <si>
    <t>CIALDE SENSEO GIMOKA CLASSIC X 18</t>
  </si>
  <si>
    <t>CIALDE SENSEO GIMOKA DEK X 36</t>
  </si>
  <si>
    <t>CUP CDG BAR CAFFE' CAPPUCCINO X 16</t>
  </si>
  <si>
    <t>CUP PURO AROMA GEN LUNGO X 16 E</t>
  </si>
  <si>
    <t>CIALDE SENSEO GIMOKA DEK X 18</t>
  </si>
  <si>
    <t>CUP CDG GARIBALDI CIOCCOLATA X 16 E</t>
  </si>
  <si>
    <t>CUP CDG CAFE' SATI LUNGO X 16</t>
  </si>
  <si>
    <t>CUP CAMM TIZIANO BONINI CORPOSO X 50</t>
  </si>
  <si>
    <t>CUP PURO AROMA GEN INTENSO X 16 E</t>
  </si>
  <si>
    <t>CUP PURO AROMA GEN VELLUTATO X 16 E</t>
  </si>
  <si>
    <t>CUP CN AUTOCONS. AUCHAN COSTA RICA X 10</t>
  </si>
  <si>
    <t>CUP CDG MILLE PIACERI LATTE MACCHIATO X 16</t>
  </si>
  <si>
    <t>CAPSULE CDG BELLUCCI CAPPUCCINO X 10 E</t>
  </si>
  <si>
    <t>CUP CDG GARIBALDI CAPPUCCINO X 16 E</t>
  </si>
  <si>
    <t>CUP CN AUTOCONS. MAXESPRESSO CLASSICO X 10</t>
  </si>
  <si>
    <t>CUP CAMM TIZIANO BONINI FORTE X50</t>
  </si>
  <si>
    <t>CAPSULE CDG MAXESPRESSO CAFFE'LATTE  X 10 E</t>
  </si>
  <si>
    <t>CUP CN AUTOCONS.MAXESPRESSO INTENSO X 10</t>
  </si>
  <si>
    <t>CUP PURO AROMA GEN CAPPUCCIO VELLUTATO  X 16 E</t>
  </si>
  <si>
    <t>CUP CN AUTOCONS. CAFE' MARIUS LE DECA X 10</t>
  </si>
  <si>
    <t>CUP CDG MAXESPRESSO CAPPUCCIO  X 10 E</t>
  </si>
  <si>
    <t>CUP CDG MAXESPRESSO LATTE MACCHIATO  X 10 E</t>
  </si>
  <si>
    <t>CUP CN MAXESPRESSOA INTENSO Y CREMOSO X 10</t>
  </si>
  <si>
    <t>CUP CDG MAXESPRESSOA INTENSO Y CREMOSO X 10 E</t>
  </si>
  <si>
    <t>CUP CN AUTOCONS. LIBERA GUSTO DECISO BIO X 10</t>
  </si>
  <si>
    <t>CUP CN AUTOCONS. CAFE' MARIUS LE DELICAT X 10</t>
  </si>
  <si>
    <t>CUP CDG MAXESPRESSO CAFE CLASSICO X 10 E</t>
  </si>
  <si>
    <t>2019/09/24</t>
  </si>
  <si>
    <t>CUPDGANOINT16E</t>
  </si>
  <si>
    <t>Description</t>
  </si>
  <si>
    <t>Expiry date</t>
  </si>
  <si>
    <t>Qty</t>
  </si>
  <si>
    <t>Item code</t>
  </si>
  <si>
    <t>Family</t>
  </si>
  <si>
    <t>Senseo</t>
  </si>
  <si>
    <t>Nespresso</t>
  </si>
  <si>
    <t>Lavazza
A Modo Mio</t>
  </si>
  <si>
    <t>Nescafè
Dolce Gusto</t>
  </si>
  <si>
    <t>Remarks</t>
  </si>
  <si>
    <t>Gimoka brand / pouch with 18 servings</t>
  </si>
  <si>
    <t>Gimoka brand  / pouch with 18 servings</t>
  </si>
  <si>
    <t>Gimoka brand / pouch with 36 servings</t>
  </si>
  <si>
    <t>Gimoka brand  / pouch with 36 servings</t>
  </si>
  <si>
    <t>Fancy brand of a Balkan roaster / box with 16 servings</t>
  </si>
  <si>
    <t>Gimoka brand  / pouch with 16 servings</t>
  </si>
  <si>
    <t>unbranded  / pouch with 16 servings</t>
  </si>
  <si>
    <t>Auchan brand !!! / pouch with 16 servings</t>
  </si>
  <si>
    <t>fancy brand of a French importer / pouch with 10 servings</t>
  </si>
  <si>
    <t>Garibaldi brand (ours) / pouch with 16 servings</t>
  </si>
  <si>
    <t>fancy brand of an Italian discounter !!! / box with 16 servings</t>
  </si>
  <si>
    <t>fancy brand of an American dealer / box with 10 servings</t>
  </si>
  <si>
    <t>Cafe Sati (French roaster) brand !! box with 16 servings</t>
  </si>
  <si>
    <t>fancy brand of an Italian dealer / box with 16 servings</t>
  </si>
  <si>
    <t>CUP PURO AROMA ANONIMO INTENSO X 16 E</t>
  </si>
  <si>
    <t>Auchan brand !!! / box with 10 servings</t>
  </si>
  <si>
    <t>Auchan brand !!! / box with 16 servings</t>
  </si>
  <si>
    <t>fancy brand of an Italian dealer / carton with 50 servings</t>
  </si>
  <si>
    <t>fancy brand of an Italian dealer / carton with 70 servings</t>
  </si>
  <si>
    <t>Garibaldi brand (ours) / box with 16 servings</t>
  </si>
  <si>
    <t>Gimoka brand / Family pack with 36 servings</t>
  </si>
  <si>
    <t>fancy brand of an Italian dealer / infusion / box with 10 servings</t>
  </si>
  <si>
    <t>Garibaldi brand (ours) / tube with 10 servings</t>
  </si>
  <si>
    <t>fancy brand of an Italian discounter !!! / box with 10 servings</t>
  </si>
  <si>
    <t>fancy brand of an Italian dealer / box with 10 servings</t>
  </si>
  <si>
    <t>Marius (French roaster) brand !! box with 10 servings</t>
  </si>
  <si>
    <t>servings</t>
  </si>
  <si>
    <t>Price unit</t>
  </si>
</sst>
</file>

<file path=xl/styles.xml><?xml version="1.0" encoding="utf-8"?>
<styleSheet xmlns="http://schemas.openxmlformats.org/spreadsheetml/2006/main">
  <numFmts count="33">
    <numFmt numFmtId="5" formatCode="&quot;₱&quot;#,##0;\-&quot;₱&quot;#,##0"/>
    <numFmt numFmtId="6" formatCode="&quot;₱&quot;#,##0;[Red]\-&quot;₱&quot;#,##0"/>
    <numFmt numFmtId="7" formatCode="&quot;₱&quot;#,##0.00;\-&quot;₱&quot;#,##0.00"/>
    <numFmt numFmtId="8" formatCode="&quot;₱&quot;#,##0.00;[Red]\-&quot;₱&quot;#,##0.00"/>
    <numFmt numFmtId="42" formatCode="_-&quot;₱&quot;* #,##0_-;\-&quot;₱&quot;* #,##0_-;_-&quot;₱&quot;* &quot;-&quot;_-;_-@_-"/>
    <numFmt numFmtId="41" formatCode="_-* #,##0_-;\-* #,##0_-;_-* &quot;-&quot;_-;_-@_-"/>
    <numFmt numFmtId="44" formatCode="_-&quot;₱&quot;* #,##0.00_-;\-&quot;₱&quot;* #,##0.00_-;_-&quot;₱&quot;* &quot;-&quot;??_-;_-@_-"/>
    <numFmt numFmtId="43" formatCode="_-* #,##0.00_-;\-* #,##0.00_-;_-* &quot;-&quot;??_-;_-@_-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* #,##0_ ;_ * \-#,##0_ ;_ * &quot;-&quot;_ ;_ @_ "/>
    <numFmt numFmtId="170" formatCode="_ &quot;Fr.&quot;\ * #,##0.00_ ;_ &quot;Fr.&quot;\ * \-#,##0.00_ ;_ &quot;Fr.&quot;\ * &quot;-&quot;??_ ;_ @_ "/>
    <numFmt numFmtId="171" formatCode="_ * #,##0.00_ ;_ * \-#,##0.00_ ;_ * &quot;-&quot;??_ ;_ @_ 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€&quot;\ #,##0.00"/>
    <numFmt numFmtId="187" formatCode="_ [$€-2]\ * #,##0.00_ ;_ [$€-2]\ * \-#,##0.00_ ;_ [$€-2]\ * &quot;-&quot;??_ ;_ @_ "/>
    <numFmt numFmtId="188" formatCode="_-* #,##0.00\ [$€-407]_-;\-* #,##0.00\ [$€-407]_-;_-* &quot;-&quot;??\ [$€-407]_-;_-@_-"/>
  </numFmts>
  <fonts count="40">
    <font>
      <sz val="10"/>
      <name val="Arial"/>
      <family val="0"/>
    </font>
    <font>
      <sz val="8"/>
      <color indexed="63"/>
      <name val="MS Sans Serif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sz val="11"/>
      <color indexed="23"/>
      <name val="Calibri"/>
      <family val="2"/>
    </font>
    <font>
      <i/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>
        <color rgb="FFABABAB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rgb="FFABABAB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rgb="FFABABAB"/>
      </top>
      <bottom>
        <color indexed="63"/>
      </bottom>
    </border>
    <border>
      <left style="thin">
        <color rgb="FFABABAB"/>
      </left>
      <right>
        <color indexed="63"/>
      </right>
      <top style="thin">
        <color rgb="FFABABAB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rgb="FFABABAB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rgb="FFABABAB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rgb="FFABABAB"/>
      </top>
      <bottom>
        <color indexed="63"/>
      </bottom>
    </border>
    <border>
      <left style="thin"/>
      <right style="thin"/>
      <top style="thin">
        <color rgb="FFABABAB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rgb="FFABABAB"/>
      </left>
      <right>
        <color indexed="63"/>
      </right>
      <top style="thin"/>
      <bottom>
        <color indexed="63"/>
      </bottom>
    </border>
    <border>
      <left style="thin">
        <color rgb="FFABABAB"/>
      </left>
      <right>
        <color indexed="63"/>
      </right>
      <top style="thin">
        <color indexed="9"/>
      </top>
      <bottom>
        <color indexed="63"/>
      </bottom>
    </border>
    <border>
      <left style="thin">
        <color rgb="FFABABAB"/>
      </left>
      <right>
        <color indexed="63"/>
      </right>
      <top style="thin">
        <color indexed="9"/>
      </top>
      <bottom style="thin"/>
    </border>
    <border>
      <left style="thin">
        <color rgb="FFABABAB"/>
      </left>
      <right>
        <color indexed="63"/>
      </right>
      <top style="thin">
        <color rgb="FFABABAB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>
        <color rgb="FFABABAB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>
        <color rgb="FFABABAB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>
        <color rgb="FFABABAB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85" fontId="0" fillId="0" borderId="0" applyFont="0" applyFill="0" applyBorder="0" applyAlignment="0" applyProtection="0"/>
    <xf numFmtId="0" fontId="1" fillId="29" borderId="3">
      <alignment horizontal="left" vertical="top" wrapText="1"/>
      <protection/>
    </xf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1" borderId="1" applyNumberFormat="0" applyAlignment="0" applyProtection="0"/>
    <xf numFmtId="0" fontId="34" fillId="0" borderId="7" applyNumberFormat="0" applyFill="0" applyAlignment="0" applyProtection="0"/>
    <xf numFmtId="0" fontId="35" fillId="32" borderId="0" applyNumberFormat="0" applyBorder="0" applyAlignment="0" applyProtection="0"/>
    <xf numFmtId="0" fontId="0" fillId="33" borderId="8" applyNumberFormat="0" applyFont="0" applyAlignment="0" applyProtection="0"/>
    <xf numFmtId="0" fontId="36" fillId="27" borderId="9" applyNumberFormat="0" applyAlignment="0" applyProtection="0"/>
    <xf numFmtId="185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0" applyNumberFormat="0" applyFill="0" applyAlignment="0" applyProtection="0"/>
    <xf numFmtId="0" fontId="39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3" fontId="0" fillId="0" borderId="22" xfId="0" applyNumberFormat="1" applyBorder="1" applyAlignment="1">
      <alignment vertical="center"/>
    </xf>
    <xf numFmtId="3" fontId="0" fillId="0" borderId="23" xfId="0" applyNumberFormat="1" applyBorder="1" applyAlignment="1">
      <alignment vertical="center"/>
    </xf>
    <xf numFmtId="3" fontId="0" fillId="0" borderId="26" xfId="0" applyNumberFormat="1" applyBorder="1" applyAlignment="1">
      <alignment vertical="center"/>
    </xf>
    <xf numFmtId="0" fontId="2" fillId="0" borderId="21" xfId="0" applyFont="1" applyBorder="1" applyAlignment="1">
      <alignment vertical="center"/>
    </xf>
    <xf numFmtId="3" fontId="2" fillId="33" borderId="21" xfId="0" applyNumberFormat="1" applyFont="1" applyFill="1" applyBorder="1" applyAlignment="1">
      <alignment vertical="center"/>
    </xf>
    <xf numFmtId="0" fontId="0" fillId="0" borderId="27" xfId="0" applyFill="1" applyBorder="1" applyAlignment="1">
      <alignment horizontal="left" vertical="center" indent="1"/>
    </xf>
    <xf numFmtId="0" fontId="0" fillId="0" borderId="28" xfId="0" applyFill="1" applyBorder="1" applyAlignment="1">
      <alignment horizontal="left" vertical="center" indent="1"/>
    </xf>
    <xf numFmtId="0" fontId="0" fillId="0" borderId="16" xfId="0" applyFill="1" applyBorder="1" applyAlignment="1">
      <alignment horizontal="left" vertical="center" indent="1"/>
    </xf>
    <xf numFmtId="0" fontId="0" fillId="0" borderId="29" xfId="0" applyFill="1" applyBorder="1" applyAlignment="1">
      <alignment horizontal="left" vertical="center" indent="1"/>
    </xf>
    <xf numFmtId="0" fontId="0" fillId="0" borderId="14" xfId="0" applyFill="1" applyBorder="1" applyAlignment="1">
      <alignment horizontal="left" vertical="center" indent="1"/>
    </xf>
    <xf numFmtId="0" fontId="0" fillId="0" borderId="30" xfId="0" applyFill="1" applyBorder="1" applyAlignment="1">
      <alignment horizontal="left" vertical="center" indent="1"/>
    </xf>
    <xf numFmtId="0" fontId="0" fillId="0" borderId="31" xfId="0" applyFill="1" applyBorder="1" applyAlignment="1">
      <alignment vertical="center"/>
    </xf>
    <xf numFmtId="0" fontId="0" fillId="0" borderId="32" xfId="0" applyFill="1" applyBorder="1" applyAlignment="1">
      <alignment vertical="center"/>
    </xf>
    <xf numFmtId="188" fontId="0" fillId="0" borderId="22" xfId="59" applyNumberFormat="1" applyFont="1" applyFill="1" applyBorder="1" applyAlignment="1">
      <alignment vertical="center"/>
    </xf>
    <xf numFmtId="3" fontId="0" fillId="0" borderId="17" xfId="0" applyNumberFormat="1" applyFill="1" applyBorder="1" applyAlignment="1">
      <alignment horizontal="center" vertical="center"/>
    </xf>
    <xf numFmtId="3" fontId="0" fillId="0" borderId="0" xfId="0" applyNumberFormat="1" applyFill="1" applyBorder="1" applyAlignment="1">
      <alignment horizontal="center" vertical="center"/>
    </xf>
    <xf numFmtId="3" fontId="0" fillId="0" borderId="18" xfId="0" applyNumberFormat="1" applyFill="1" applyBorder="1" applyAlignment="1">
      <alignment horizontal="center" vertical="center"/>
    </xf>
    <xf numFmtId="3" fontId="0" fillId="0" borderId="33" xfId="0" applyNumberFormat="1" applyFill="1" applyBorder="1" applyAlignment="1">
      <alignment horizontal="center" vertical="center"/>
    </xf>
    <xf numFmtId="188" fontId="0" fillId="0" borderId="23" xfId="59" applyNumberFormat="1" applyFont="1" applyFill="1" applyBorder="1" applyAlignment="1">
      <alignment vertical="center"/>
    </xf>
    <xf numFmtId="0" fontId="0" fillId="0" borderId="34" xfId="0" applyFill="1" applyBorder="1" applyAlignment="1">
      <alignment vertical="center"/>
    </xf>
    <xf numFmtId="3" fontId="0" fillId="0" borderId="35" xfId="0" applyNumberFormat="1" applyFill="1" applyBorder="1" applyAlignment="1">
      <alignment horizontal="center" vertical="center"/>
    </xf>
    <xf numFmtId="3" fontId="0" fillId="0" borderId="36" xfId="0" applyNumberFormat="1" applyFill="1" applyBorder="1" applyAlignment="1">
      <alignment horizontal="center" vertical="center"/>
    </xf>
    <xf numFmtId="3" fontId="0" fillId="0" borderId="37" xfId="0" applyNumberFormat="1" applyFill="1" applyBorder="1" applyAlignment="1">
      <alignment horizontal="center" vertical="center"/>
    </xf>
    <xf numFmtId="3" fontId="0" fillId="0" borderId="38" xfId="0" applyNumberFormat="1" applyFill="1" applyBorder="1" applyAlignment="1">
      <alignment horizontal="center" vertical="center"/>
    </xf>
    <xf numFmtId="3" fontId="0" fillId="0" borderId="39" xfId="0" applyNumberFormat="1" applyFill="1" applyBorder="1" applyAlignment="1">
      <alignment horizontal="center" vertical="center"/>
    </xf>
    <xf numFmtId="188" fontId="0" fillId="0" borderId="26" xfId="59" applyNumberFormat="1" applyFont="1" applyFill="1" applyBorder="1" applyAlignment="1">
      <alignment vertical="center"/>
    </xf>
    <xf numFmtId="0" fontId="2" fillId="33" borderId="22" xfId="0" applyFont="1" applyFill="1" applyBorder="1" applyAlignment="1">
      <alignment horizontal="left" vertical="center" indent="1"/>
    </xf>
    <xf numFmtId="0" fontId="2" fillId="33" borderId="23" xfId="0" applyFont="1" applyFill="1" applyBorder="1" applyAlignment="1">
      <alignment horizontal="left" vertical="center" indent="1"/>
    </xf>
    <xf numFmtId="0" fontId="2" fillId="33" borderId="26" xfId="0" applyFont="1" applyFill="1" applyBorder="1" applyAlignment="1">
      <alignment horizontal="left" vertical="center" indent="1"/>
    </xf>
    <xf numFmtId="0" fontId="2" fillId="33" borderId="22" xfId="0" applyFont="1" applyFill="1" applyBorder="1" applyAlignment="1">
      <alignment horizontal="left" vertical="center" wrapText="1" indent="1"/>
    </xf>
  </cellXfs>
  <cellStyles count="4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 [0]" xfId="43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333399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D2E1F2"/>
      <rgbColor rgb="00FFFFFF"/>
      <rgbColor rgb="00F4F9FF"/>
      <rgbColor rgb="00FCF6FE"/>
      <rgbColor rgb="00E3EFFD"/>
      <rgbColor rgb="00808080"/>
      <rgbColor rgb="0015428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77"/>
  <sheetViews>
    <sheetView tabSelected="1" zoomScale="90" zoomScaleNormal="90" zoomScalePageLayoutView="0" workbookViewId="0" topLeftCell="A1">
      <selection activeCell="E77" sqref="E77"/>
    </sheetView>
  </sheetViews>
  <sheetFormatPr defaultColWidth="9.140625" defaultRowHeight="12.75"/>
  <cols>
    <col min="1" max="1" width="16.8515625" style="3" customWidth="1"/>
    <col min="2" max="2" width="21.00390625" style="3" customWidth="1"/>
    <col min="3" max="3" width="54.28125" style="3" customWidth="1"/>
    <col min="4" max="4" width="17.140625" style="3" customWidth="1"/>
    <col min="5" max="5" width="9.7109375" style="3" bestFit="1" customWidth="1"/>
    <col min="6" max="6" width="14.140625" style="3" customWidth="1"/>
    <col min="7" max="7" width="55.00390625" style="3" customWidth="1"/>
    <col min="8" max="8" width="10.7109375" style="3" customWidth="1"/>
    <col min="9" max="16384" width="9.140625" style="3" customWidth="1"/>
  </cols>
  <sheetData>
    <row r="2" spans="1:8" ht="18.75" customHeight="1">
      <c r="A2" s="1" t="s">
        <v>182</v>
      </c>
      <c r="B2" s="1" t="s">
        <v>181</v>
      </c>
      <c r="C2" s="2" t="s">
        <v>178</v>
      </c>
      <c r="D2" s="16" t="s">
        <v>179</v>
      </c>
      <c r="E2" s="22" t="s">
        <v>215</v>
      </c>
      <c r="F2" s="15" t="s">
        <v>180</v>
      </c>
      <c r="G2" s="22" t="s">
        <v>187</v>
      </c>
      <c r="H2" s="29" t="s">
        <v>214</v>
      </c>
    </row>
    <row r="3" spans="1:8" ht="15" customHeight="1">
      <c r="A3" s="52" t="s">
        <v>183</v>
      </c>
      <c r="B3" s="4" t="s">
        <v>88</v>
      </c>
      <c r="C3" s="31" t="s">
        <v>149</v>
      </c>
      <c r="D3" s="4" t="s">
        <v>3</v>
      </c>
      <c r="E3" s="39">
        <v>0.06</v>
      </c>
      <c r="F3" s="40">
        <v>680</v>
      </c>
      <c r="G3" s="21" t="s">
        <v>188</v>
      </c>
      <c r="H3" s="26">
        <f>F3*18</f>
        <v>12240</v>
      </c>
    </row>
    <row r="4" spans="1:8" ht="15" customHeight="1">
      <c r="A4" s="53"/>
      <c r="B4" s="5"/>
      <c r="C4" s="32"/>
      <c r="D4" s="37" t="s">
        <v>16</v>
      </c>
      <c r="E4" s="44">
        <v>0.06</v>
      </c>
      <c r="F4" s="41">
        <v>770</v>
      </c>
      <c r="G4" s="23" t="s">
        <v>189</v>
      </c>
      <c r="H4" s="27">
        <f aca="true" t="shared" si="0" ref="H4:H9">F4*18</f>
        <v>13860</v>
      </c>
    </row>
    <row r="5" spans="1:8" ht="15" customHeight="1">
      <c r="A5" s="53"/>
      <c r="B5" s="7" t="s">
        <v>60</v>
      </c>
      <c r="C5" s="33" t="s">
        <v>123</v>
      </c>
      <c r="D5" s="7" t="s">
        <v>17</v>
      </c>
      <c r="E5" s="44">
        <v>0.06</v>
      </c>
      <c r="F5" s="42">
        <v>50</v>
      </c>
      <c r="G5" s="23" t="s">
        <v>191</v>
      </c>
      <c r="H5" s="27">
        <f>F5*36</f>
        <v>1800</v>
      </c>
    </row>
    <row r="6" spans="1:8" ht="15" customHeight="1">
      <c r="A6" s="53"/>
      <c r="B6" s="7" t="s">
        <v>93</v>
      </c>
      <c r="C6" s="33" t="s">
        <v>153</v>
      </c>
      <c r="D6" s="7" t="s">
        <v>18</v>
      </c>
      <c r="E6" s="44">
        <v>0.06</v>
      </c>
      <c r="F6" s="42">
        <v>420</v>
      </c>
      <c r="G6" s="23" t="s">
        <v>189</v>
      </c>
      <c r="H6" s="27">
        <f t="shared" si="0"/>
        <v>7560</v>
      </c>
    </row>
    <row r="7" spans="1:8" ht="15" customHeight="1">
      <c r="A7" s="53"/>
      <c r="B7" s="7" t="s">
        <v>89</v>
      </c>
      <c r="C7" s="33" t="s">
        <v>150</v>
      </c>
      <c r="D7" s="7" t="s">
        <v>13</v>
      </c>
      <c r="E7" s="44">
        <v>0.06</v>
      </c>
      <c r="F7" s="42">
        <v>690</v>
      </c>
      <c r="G7" s="23" t="s">
        <v>191</v>
      </c>
      <c r="H7" s="27">
        <f>F7*36</f>
        <v>24840</v>
      </c>
    </row>
    <row r="8" spans="1:8" ht="15" customHeight="1">
      <c r="A8" s="53"/>
      <c r="B8" s="7" t="s">
        <v>64</v>
      </c>
      <c r="C8" s="33" t="s">
        <v>127</v>
      </c>
      <c r="D8" s="7" t="s">
        <v>2</v>
      </c>
      <c r="E8" s="44">
        <v>0.06</v>
      </c>
      <c r="F8" s="42">
        <v>2290</v>
      </c>
      <c r="G8" s="23" t="s">
        <v>189</v>
      </c>
      <c r="H8" s="27">
        <f t="shared" si="0"/>
        <v>41220</v>
      </c>
    </row>
    <row r="9" spans="1:8" ht="15" customHeight="1">
      <c r="A9" s="53"/>
      <c r="B9" s="7" t="s">
        <v>66</v>
      </c>
      <c r="C9" s="33" t="s">
        <v>129</v>
      </c>
      <c r="D9" s="7" t="s">
        <v>18</v>
      </c>
      <c r="E9" s="44">
        <v>0.06</v>
      </c>
      <c r="F9" s="42">
        <v>210</v>
      </c>
      <c r="G9" s="23" t="s">
        <v>189</v>
      </c>
      <c r="H9" s="27">
        <f t="shared" si="0"/>
        <v>3780</v>
      </c>
    </row>
    <row r="10" spans="1:8" ht="15" customHeight="1">
      <c r="A10" s="53"/>
      <c r="B10" s="7" t="s">
        <v>56</v>
      </c>
      <c r="C10" s="33" t="s">
        <v>117</v>
      </c>
      <c r="D10" s="7" t="s">
        <v>2</v>
      </c>
      <c r="E10" s="44">
        <v>0.06</v>
      </c>
      <c r="F10" s="42">
        <v>120</v>
      </c>
      <c r="G10" s="23" t="s">
        <v>191</v>
      </c>
      <c r="H10" s="27">
        <f>F10*36</f>
        <v>4320</v>
      </c>
    </row>
    <row r="11" spans="1:9" ht="15" customHeight="1">
      <c r="A11" s="54"/>
      <c r="B11" s="9"/>
      <c r="C11" s="34"/>
      <c r="D11" s="38" t="s">
        <v>9</v>
      </c>
      <c r="E11" s="51">
        <v>0.06</v>
      </c>
      <c r="F11" s="43">
        <v>220</v>
      </c>
      <c r="G11" s="24" t="s">
        <v>190</v>
      </c>
      <c r="H11" s="28">
        <f>F11*36</f>
        <v>7920</v>
      </c>
      <c r="I11" s="30">
        <f>SUM(H3:H11)</f>
        <v>117540</v>
      </c>
    </row>
    <row r="12" spans="1:8" ht="15" customHeight="1">
      <c r="A12" s="55" t="s">
        <v>186</v>
      </c>
      <c r="B12" s="10" t="s">
        <v>90</v>
      </c>
      <c r="C12" s="31" t="s">
        <v>151</v>
      </c>
      <c r="D12" s="4" t="s">
        <v>14</v>
      </c>
      <c r="E12" s="44">
        <v>0.1</v>
      </c>
      <c r="F12" s="46">
        <v>16</v>
      </c>
      <c r="G12" s="23" t="s">
        <v>192</v>
      </c>
      <c r="H12" s="26">
        <f>F12*16</f>
        <v>256</v>
      </c>
    </row>
    <row r="13" spans="1:8" ht="15" customHeight="1">
      <c r="A13" s="53"/>
      <c r="B13" s="12" t="s">
        <v>87</v>
      </c>
      <c r="C13" s="33" t="s">
        <v>118</v>
      </c>
      <c r="D13" s="7" t="s">
        <v>33</v>
      </c>
      <c r="E13" s="44">
        <v>0.1</v>
      </c>
      <c r="F13" s="47">
        <v>300</v>
      </c>
      <c r="G13" s="23" t="s">
        <v>193</v>
      </c>
      <c r="H13" s="27">
        <f aca="true" t="shared" si="1" ref="H13:H58">F13*16</f>
        <v>4800</v>
      </c>
    </row>
    <row r="14" spans="1:8" ht="15" customHeight="1">
      <c r="A14" s="53"/>
      <c r="B14" s="12" t="s">
        <v>91</v>
      </c>
      <c r="C14" s="33" t="s">
        <v>137</v>
      </c>
      <c r="D14" s="7" t="s">
        <v>24</v>
      </c>
      <c r="E14" s="44">
        <v>0.1</v>
      </c>
      <c r="F14" s="47">
        <v>172</v>
      </c>
      <c r="G14" s="23" t="s">
        <v>193</v>
      </c>
      <c r="H14" s="27">
        <f t="shared" si="1"/>
        <v>2752</v>
      </c>
    </row>
    <row r="15" spans="1:8" ht="15" customHeight="1">
      <c r="A15" s="53"/>
      <c r="B15" s="12" t="s">
        <v>108</v>
      </c>
      <c r="C15" s="33" t="s">
        <v>167</v>
      </c>
      <c r="D15" s="7" t="s">
        <v>47</v>
      </c>
      <c r="E15" s="44">
        <v>0.1</v>
      </c>
      <c r="F15" s="47">
        <v>128</v>
      </c>
      <c r="G15" s="25" t="s">
        <v>194</v>
      </c>
      <c r="H15" s="27">
        <f t="shared" si="1"/>
        <v>2048</v>
      </c>
    </row>
    <row r="16" spans="1:8" ht="15" customHeight="1">
      <c r="A16" s="53"/>
      <c r="B16" s="12" t="s">
        <v>96</v>
      </c>
      <c r="C16" s="33" t="s">
        <v>157</v>
      </c>
      <c r="D16" s="7" t="s">
        <v>30</v>
      </c>
      <c r="E16" s="44">
        <v>0.1</v>
      </c>
      <c r="F16" s="47">
        <v>56</v>
      </c>
      <c r="G16" s="25" t="s">
        <v>194</v>
      </c>
      <c r="H16" s="27">
        <f t="shared" si="1"/>
        <v>896</v>
      </c>
    </row>
    <row r="17" spans="1:8" ht="15" customHeight="1">
      <c r="A17" s="53"/>
      <c r="B17" s="12" t="s">
        <v>92</v>
      </c>
      <c r="C17" s="33" t="s">
        <v>152</v>
      </c>
      <c r="D17" s="7" t="s">
        <v>50</v>
      </c>
      <c r="E17" s="44">
        <v>0.1</v>
      </c>
      <c r="F17" s="47">
        <v>240</v>
      </c>
      <c r="G17" s="25" t="s">
        <v>194</v>
      </c>
      <c r="H17" s="27">
        <f t="shared" si="1"/>
        <v>3840</v>
      </c>
    </row>
    <row r="18" spans="1:8" ht="15" customHeight="1">
      <c r="A18" s="53"/>
      <c r="B18" s="12" t="s">
        <v>98</v>
      </c>
      <c r="C18" s="33" t="s">
        <v>158</v>
      </c>
      <c r="D18" s="7" t="s">
        <v>36</v>
      </c>
      <c r="E18" s="44">
        <v>0.1</v>
      </c>
      <c r="F18" s="47">
        <v>52</v>
      </c>
      <c r="G18" s="25" t="s">
        <v>194</v>
      </c>
      <c r="H18" s="27">
        <f t="shared" si="1"/>
        <v>832</v>
      </c>
    </row>
    <row r="19" spans="1:8" ht="15" customHeight="1">
      <c r="A19" s="53"/>
      <c r="B19" s="12" t="s">
        <v>86</v>
      </c>
      <c r="C19" s="33" t="s">
        <v>119</v>
      </c>
      <c r="D19" s="7" t="s">
        <v>12</v>
      </c>
      <c r="E19" s="44">
        <v>0.1</v>
      </c>
      <c r="F19" s="47">
        <v>72</v>
      </c>
      <c r="G19" s="25" t="s">
        <v>193</v>
      </c>
      <c r="H19" s="27">
        <f t="shared" si="1"/>
        <v>1152</v>
      </c>
    </row>
    <row r="20" spans="1:8" ht="15" customHeight="1">
      <c r="A20" s="53"/>
      <c r="B20" s="12" t="s">
        <v>83</v>
      </c>
      <c r="C20" s="33" t="s">
        <v>146</v>
      </c>
      <c r="D20" s="7" t="s">
        <v>44</v>
      </c>
      <c r="E20" s="44">
        <v>0.1</v>
      </c>
      <c r="F20" s="47">
        <v>60</v>
      </c>
      <c r="G20" s="25" t="s">
        <v>195</v>
      </c>
      <c r="H20" s="27">
        <f t="shared" si="1"/>
        <v>960</v>
      </c>
    </row>
    <row r="21" spans="1:8" ht="15" customHeight="1">
      <c r="A21" s="53"/>
      <c r="B21" s="12" t="s">
        <v>57</v>
      </c>
      <c r="C21" s="33" t="s">
        <v>120</v>
      </c>
      <c r="D21" s="7" t="s">
        <v>1</v>
      </c>
      <c r="E21" s="44">
        <v>0.1</v>
      </c>
      <c r="F21" s="47">
        <v>8</v>
      </c>
      <c r="G21" s="25" t="s">
        <v>195</v>
      </c>
      <c r="H21" s="27">
        <f t="shared" si="1"/>
        <v>128</v>
      </c>
    </row>
    <row r="22" spans="1:8" ht="15" customHeight="1">
      <c r="A22" s="53"/>
      <c r="B22" s="12" t="s">
        <v>58</v>
      </c>
      <c r="C22" s="33" t="s">
        <v>121</v>
      </c>
      <c r="D22" s="7" t="s">
        <v>32</v>
      </c>
      <c r="E22" s="44">
        <v>0.1</v>
      </c>
      <c r="F22" s="47">
        <v>8</v>
      </c>
      <c r="G22" s="25" t="s">
        <v>195</v>
      </c>
      <c r="H22" s="27">
        <f t="shared" si="1"/>
        <v>128</v>
      </c>
    </row>
    <row r="23" spans="1:8" ht="15" customHeight="1">
      <c r="A23" s="53"/>
      <c r="B23" s="11"/>
      <c r="C23" s="32"/>
      <c r="D23" s="37" t="s">
        <v>15</v>
      </c>
      <c r="E23" s="44">
        <v>0.1</v>
      </c>
      <c r="F23" s="48">
        <v>16</v>
      </c>
      <c r="G23" s="25" t="s">
        <v>195</v>
      </c>
      <c r="H23" s="27">
        <f t="shared" si="1"/>
        <v>256</v>
      </c>
    </row>
    <row r="24" spans="1:8" ht="15" customHeight="1">
      <c r="A24" s="53"/>
      <c r="B24" s="12" t="s">
        <v>75</v>
      </c>
      <c r="C24" s="33" t="s">
        <v>138</v>
      </c>
      <c r="D24" s="7" t="s">
        <v>4</v>
      </c>
      <c r="E24" s="44">
        <v>0.1</v>
      </c>
      <c r="F24" s="47">
        <v>12</v>
      </c>
      <c r="G24" s="25" t="s">
        <v>195</v>
      </c>
      <c r="H24" s="27">
        <f t="shared" si="1"/>
        <v>192</v>
      </c>
    </row>
    <row r="25" spans="1:8" ht="15" customHeight="1">
      <c r="A25" s="53"/>
      <c r="B25" s="12" t="s">
        <v>101</v>
      </c>
      <c r="C25" s="33" t="s">
        <v>161</v>
      </c>
      <c r="D25" s="7" t="s">
        <v>23</v>
      </c>
      <c r="E25" s="44">
        <v>0.1</v>
      </c>
      <c r="F25" s="47">
        <v>352</v>
      </c>
      <c r="G25" s="25" t="s">
        <v>196</v>
      </c>
      <c r="H25" s="27">
        <f>F25*10</f>
        <v>3520</v>
      </c>
    </row>
    <row r="26" spans="1:8" ht="15" customHeight="1">
      <c r="A26" s="53"/>
      <c r="B26" s="12" t="s">
        <v>102</v>
      </c>
      <c r="C26" s="33" t="s">
        <v>162</v>
      </c>
      <c r="D26" s="7" t="s">
        <v>39</v>
      </c>
      <c r="E26" s="44">
        <v>0.1</v>
      </c>
      <c r="F26" s="47">
        <v>404</v>
      </c>
      <c r="G26" s="25" t="s">
        <v>197</v>
      </c>
      <c r="H26" s="27">
        <f t="shared" si="1"/>
        <v>6464</v>
      </c>
    </row>
    <row r="27" spans="1:8" ht="15" customHeight="1">
      <c r="A27" s="53"/>
      <c r="B27" s="11"/>
      <c r="C27" s="32"/>
      <c r="D27" s="37" t="s">
        <v>48</v>
      </c>
      <c r="E27" s="44">
        <v>0.1</v>
      </c>
      <c r="F27" s="48">
        <v>112</v>
      </c>
      <c r="G27" s="25" t="s">
        <v>197</v>
      </c>
      <c r="H27" s="27">
        <f t="shared" si="1"/>
        <v>1792</v>
      </c>
    </row>
    <row r="28" spans="1:8" ht="15" customHeight="1">
      <c r="A28" s="53"/>
      <c r="B28" s="12" t="s">
        <v>103</v>
      </c>
      <c r="C28" s="33" t="s">
        <v>154</v>
      </c>
      <c r="D28" s="7" t="s">
        <v>49</v>
      </c>
      <c r="E28" s="44">
        <v>0.1</v>
      </c>
      <c r="F28" s="47">
        <v>8</v>
      </c>
      <c r="G28" s="25" t="s">
        <v>197</v>
      </c>
      <c r="H28" s="27">
        <f t="shared" si="1"/>
        <v>128</v>
      </c>
    </row>
    <row r="29" spans="1:8" ht="15" customHeight="1">
      <c r="A29" s="53"/>
      <c r="B29" s="11"/>
      <c r="C29" s="32"/>
      <c r="D29" s="37" t="s">
        <v>40</v>
      </c>
      <c r="E29" s="44">
        <v>0.1</v>
      </c>
      <c r="F29" s="48">
        <v>3512</v>
      </c>
      <c r="G29" s="25" t="s">
        <v>197</v>
      </c>
      <c r="H29" s="27">
        <f t="shared" si="1"/>
        <v>56192</v>
      </c>
    </row>
    <row r="30" spans="1:8" ht="15" customHeight="1">
      <c r="A30" s="53"/>
      <c r="B30" s="12" t="s">
        <v>84</v>
      </c>
      <c r="C30" s="33" t="s">
        <v>147</v>
      </c>
      <c r="D30" s="7" t="s">
        <v>32</v>
      </c>
      <c r="E30" s="44">
        <v>0.1</v>
      </c>
      <c r="F30" s="47">
        <v>20</v>
      </c>
      <c r="G30" s="25" t="s">
        <v>197</v>
      </c>
      <c r="H30" s="27">
        <f t="shared" si="1"/>
        <v>320</v>
      </c>
    </row>
    <row r="31" spans="1:8" ht="15" customHeight="1">
      <c r="A31" s="53"/>
      <c r="B31" s="12" t="s">
        <v>67</v>
      </c>
      <c r="C31" s="33" t="s">
        <v>130</v>
      </c>
      <c r="D31" s="7" t="s">
        <v>27</v>
      </c>
      <c r="E31" s="44">
        <v>0.1</v>
      </c>
      <c r="F31" s="47">
        <v>120</v>
      </c>
      <c r="G31" s="25" t="s">
        <v>198</v>
      </c>
      <c r="H31" s="27">
        <f t="shared" si="1"/>
        <v>1920</v>
      </c>
    </row>
    <row r="32" spans="1:8" ht="15" customHeight="1">
      <c r="A32" s="53"/>
      <c r="B32" s="11"/>
      <c r="C32" s="32"/>
      <c r="D32" s="37" t="s">
        <v>23</v>
      </c>
      <c r="E32" s="44">
        <v>0.1</v>
      </c>
      <c r="F32" s="48">
        <v>160</v>
      </c>
      <c r="G32" s="25" t="s">
        <v>198</v>
      </c>
      <c r="H32" s="27">
        <f t="shared" si="1"/>
        <v>2560</v>
      </c>
    </row>
    <row r="33" spans="1:8" ht="15" customHeight="1">
      <c r="A33" s="53"/>
      <c r="B33" s="12" t="s">
        <v>79</v>
      </c>
      <c r="C33" s="33" t="s">
        <v>142</v>
      </c>
      <c r="D33" s="7" t="s">
        <v>55</v>
      </c>
      <c r="E33" s="44">
        <v>0.1</v>
      </c>
      <c r="F33" s="47">
        <v>88</v>
      </c>
      <c r="G33" s="25" t="s">
        <v>198</v>
      </c>
      <c r="H33" s="27">
        <f t="shared" si="1"/>
        <v>1408</v>
      </c>
    </row>
    <row r="34" spans="1:8" ht="15" customHeight="1">
      <c r="A34" s="53"/>
      <c r="B34" s="12" t="s">
        <v>68</v>
      </c>
      <c r="C34" s="33" t="s">
        <v>131</v>
      </c>
      <c r="D34" s="7" t="s">
        <v>26</v>
      </c>
      <c r="E34" s="44">
        <v>0.1</v>
      </c>
      <c r="F34" s="47">
        <v>108</v>
      </c>
      <c r="G34" s="25" t="s">
        <v>198</v>
      </c>
      <c r="H34" s="27">
        <f t="shared" si="1"/>
        <v>1728</v>
      </c>
    </row>
    <row r="35" spans="1:8" ht="15" customHeight="1">
      <c r="A35" s="53"/>
      <c r="B35" s="12" t="s">
        <v>100</v>
      </c>
      <c r="C35" s="33" t="s">
        <v>160</v>
      </c>
      <c r="D35" s="7" t="s">
        <v>27</v>
      </c>
      <c r="E35" s="44">
        <v>0.1</v>
      </c>
      <c r="F35" s="47">
        <v>1784</v>
      </c>
      <c r="G35" s="25" t="s">
        <v>198</v>
      </c>
      <c r="H35" s="27">
        <f t="shared" si="1"/>
        <v>28544</v>
      </c>
    </row>
    <row r="36" spans="1:8" ht="15" customHeight="1">
      <c r="A36" s="53"/>
      <c r="B36" s="11"/>
      <c r="C36" s="32"/>
      <c r="D36" s="37" t="s">
        <v>38</v>
      </c>
      <c r="E36" s="44">
        <v>0.1</v>
      </c>
      <c r="F36" s="48">
        <v>48</v>
      </c>
      <c r="G36" s="25" t="s">
        <v>198</v>
      </c>
      <c r="H36" s="27">
        <f t="shared" si="1"/>
        <v>768</v>
      </c>
    </row>
    <row r="37" spans="1:8" ht="15" customHeight="1">
      <c r="A37" s="53"/>
      <c r="B37" s="12" t="s">
        <v>65</v>
      </c>
      <c r="C37" s="33" t="s">
        <v>128</v>
      </c>
      <c r="D37" s="7" t="s">
        <v>1</v>
      </c>
      <c r="E37" s="44">
        <v>0.1</v>
      </c>
      <c r="F37" s="47">
        <v>84</v>
      </c>
      <c r="G37" s="25" t="s">
        <v>198</v>
      </c>
      <c r="H37" s="27">
        <f t="shared" si="1"/>
        <v>1344</v>
      </c>
    </row>
    <row r="38" spans="1:8" ht="15" customHeight="1">
      <c r="A38" s="53"/>
      <c r="B38" s="12" t="s">
        <v>110</v>
      </c>
      <c r="C38" s="33" t="s">
        <v>169</v>
      </c>
      <c r="D38" s="7" t="s">
        <v>51</v>
      </c>
      <c r="E38" s="44">
        <v>0.1</v>
      </c>
      <c r="F38" s="47">
        <v>284</v>
      </c>
      <c r="G38" s="25" t="s">
        <v>199</v>
      </c>
      <c r="H38" s="27">
        <f>F38*10</f>
        <v>2840</v>
      </c>
    </row>
    <row r="39" spans="1:8" ht="15" customHeight="1">
      <c r="A39" s="53"/>
      <c r="B39" s="12" t="s">
        <v>106</v>
      </c>
      <c r="C39" s="33" t="s">
        <v>165</v>
      </c>
      <c r="D39" s="7" t="s">
        <v>43</v>
      </c>
      <c r="E39" s="44">
        <v>0.1</v>
      </c>
      <c r="F39" s="47">
        <v>40</v>
      </c>
      <c r="G39" s="25" t="s">
        <v>199</v>
      </c>
      <c r="H39" s="27">
        <f>F39*10</f>
        <v>400</v>
      </c>
    </row>
    <row r="40" spans="1:8" ht="15" customHeight="1">
      <c r="A40" s="53"/>
      <c r="B40" s="12" t="s">
        <v>116</v>
      </c>
      <c r="C40" s="33" t="s">
        <v>175</v>
      </c>
      <c r="D40" s="7" t="s">
        <v>52</v>
      </c>
      <c r="E40" s="44">
        <v>0.1</v>
      </c>
      <c r="F40" s="47">
        <v>436</v>
      </c>
      <c r="G40" s="25" t="s">
        <v>199</v>
      </c>
      <c r="H40" s="27">
        <f>F40*10</f>
        <v>4360</v>
      </c>
    </row>
    <row r="41" spans="1:8" ht="15" customHeight="1">
      <c r="A41" s="53"/>
      <c r="B41" s="12" t="s">
        <v>113</v>
      </c>
      <c r="C41" s="33" t="s">
        <v>172</v>
      </c>
      <c r="D41" s="7" t="s">
        <v>52</v>
      </c>
      <c r="E41" s="44">
        <v>0.1</v>
      </c>
      <c r="F41" s="47">
        <v>44</v>
      </c>
      <c r="G41" s="25" t="s">
        <v>199</v>
      </c>
      <c r="H41" s="27">
        <f>F41*10</f>
        <v>440</v>
      </c>
    </row>
    <row r="42" spans="1:8" ht="15" customHeight="1">
      <c r="A42" s="53"/>
      <c r="B42" s="12" t="s">
        <v>111</v>
      </c>
      <c r="C42" s="33" t="s">
        <v>170</v>
      </c>
      <c r="D42" s="7" t="s">
        <v>51</v>
      </c>
      <c r="E42" s="44">
        <v>0.1</v>
      </c>
      <c r="F42" s="47">
        <v>436</v>
      </c>
      <c r="G42" s="25" t="s">
        <v>199</v>
      </c>
      <c r="H42" s="27">
        <f>F42*10</f>
        <v>4360</v>
      </c>
    </row>
    <row r="43" spans="1:8" ht="15" customHeight="1">
      <c r="A43" s="53"/>
      <c r="B43" s="12" t="s">
        <v>94</v>
      </c>
      <c r="C43" s="33" t="s">
        <v>155</v>
      </c>
      <c r="D43" s="7" t="s">
        <v>22</v>
      </c>
      <c r="E43" s="44">
        <v>0.1</v>
      </c>
      <c r="F43" s="47">
        <v>116</v>
      </c>
      <c r="G43" s="19" t="s">
        <v>200</v>
      </c>
      <c r="H43" s="27">
        <f t="shared" si="1"/>
        <v>1856</v>
      </c>
    </row>
    <row r="44" spans="1:8" ht="15" customHeight="1">
      <c r="A44" s="53"/>
      <c r="B44" s="6" t="s">
        <v>97</v>
      </c>
      <c r="C44" s="35" t="s">
        <v>157</v>
      </c>
      <c r="D44" s="37" t="s">
        <v>31</v>
      </c>
      <c r="E44" s="44">
        <v>0.1</v>
      </c>
      <c r="F44" s="48">
        <v>692</v>
      </c>
      <c r="G44" s="18" t="s">
        <v>194</v>
      </c>
      <c r="H44" s="27">
        <f t="shared" si="1"/>
        <v>11072</v>
      </c>
    </row>
    <row r="45" spans="1:8" ht="15" customHeight="1">
      <c r="A45" s="53"/>
      <c r="B45" s="8" t="s">
        <v>74</v>
      </c>
      <c r="C45" s="33" t="s">
        <v>137</v>
      </c>
      <c r="D45" s="7" t="s">
        <v>11</v>
      </c>
      <c r="E45" s="44">
        <v>0.1</v>
      </c>
      <c r="F45" s="47">
        <v>12</v>
      </c>
      <c r="G45" s="23" t="s">
        <v>193</v>
      </c>
      <c r="H45" s="27">
        <f t="shared" si="1"/>
        <v>192</v>
      </c>
    </row>
    <row r="46" spans="1:8" ht="15" customHeight="1">
      <c r="A46" s="53"/>
      <c r="B46" s="8" t="s">
        <v>177</v>
      </c>
      <c r="C46" s="33" t="s">
        <v>202</v>
      </c>
      <c r="D46" s="7" t="s">
        <v>176</v>
      </c>
      <c r="E46" s="44">
        <v>0.1</v>
      </c>
      <c r="F46" s="47">
        <v>748</v>
      </c>
      <c r="G46" s="18" t="s">
        <v>194</v>
      </c>
      <c r="H46" s="27">
        <f t="shared" si="1"/>
        <v>11968</v>
      </c>
    </row>
    <row r="47" spans="1:9" ht="15" customHeight="1">
      <c r="A47" s="54"/>
      <c r="B47" s="14" t="s">
        <v>62</v>
      </c>
      <c r="C47" s="36" t="s">
        <v>125</v>
      </c>
      <c r="D47" s="45" t="s">
        <v>1</v>
      </c>
      <c r="E47" s="44">
        <v>0.1</v>
      </c>
      <c r="F47" s="49">
        <v>108</v>
      </c>
      <c r="G47" s="20" t="s">
        <v>201</v>
      </c>
      <c r="H47" s="28">
        <f t="shared" si="1"/>
        <v>1728</v>
      </c>
      <c r="I47" s="30">
        <f>SUM(H12:H47)</f>
        <v>164144</v>
      </c>
    </row>
    <row r="48" spans="1:8" ht="15" customHeight="1">
      <c r="A48" s="55" t="s">
        <v>185</v>
      </c>
      <c r="B48" s="10" t="s">
        <v>73</v>
      </c>
      <c r="C48" s="31" t="s">
        <v>136</v>
      </c>
      <c r="D48" s="4" t="s">
        <v>21</v>
      </c>
      <c r="E48" s="39">
        <v>0.08</v>
      </c>
      <c r="F48" s="46">
        <v>16</v>
      </c>
      <c r="G48" s="17" t="s">
        <v>204</v>
      </c>
      <c r="H48" s="26">
        <f t="shared" si="1"/>
        <v>256</v>
      </c>
    </row>
    <row r="49" spans="1:8" ht="15" customHeight="1">
      <c r="A49" s="53"/>
      <c r="B49" s="12" t="s">
        <v>77</v>
      </c>
      <c r="C49" s="33" t="s">
        <v>140</v>
      </c>
      <c r="D49" s="7" t="s">
        <v>0</v>
      </c>
      <c r="E49" s="44">
        <v>0.08</v>
      </c>
      <c r="F49" s="47">
        <v>16</v>
      </c>
      <c r="G49" s="19" t="s">
        <v>204</v>
      </c>
      <c r="H49" s="27">
        <f t="shared" si="1"/>
        <v>256</v>
      </c>
    </row>
    <row r="50" spans="1:8" ht="15" customHeight="1">
      <c r="A50" s="53"/>
      <c r="B50" s="12" t="s">
        <v>59</v>
      </c>
      <c r="C50" s="33" t="s">
        <v>122</v>
      </c>
      <c r="D50" s="7" t="s">
        <v>10</v>
      </c>
      <c r="E50" s="44">
        <v>0.08</v>
      </c>
      <c r="F50" s="47">
        <v>112</v>
      </c>
      <c r="G50" s="19" t="s">
        <v>204</v>
      </c>
      <c r="H50" s="27">
        <f t="shared" si="1"/>
        <v>1792</v>
      </c>
    </row>
    <row r="51" spans="1:8" ht="15" customHeight="1">
      <c r="A51" s="53"/>
      <c r="B51" s="11"/>
      <c r="C51" s="32"/>
      <c r="D51" s="37" t="s">
        <v>0</v>
      </c>
      <c r="E51" s="44">
        <v>0.08</v>
      </c>
      <c r="F51" s="48">
        <v>320</v>
      </c>
      <c r="G51" s="19" t="s">
        <v>204</v>
      </c>
      <c r="H51" s="27">
        <f t="shared" si="1"/>
        <v>5120</v>
      </c>
    </row>
    <row r="52" spans="1:8" ht="15" customHeight="1">
      <c r="A52" s="53"/>
      <c r="B52" s="12" t="s">
        <v>95</v>
      </c>
      <c r="C52" s="33" t="s">
        <v>156</v>
      </c>
      <c r="D52" s="7" t="s">
        <v>25</v>
      </c>
      <c r="E52" s="44">
        <v>0.08</v>
      </c>
      <c r="F52" s="47">
        <v>222</v>
      </c>
      <c r="G52" s="19" t="s">
        <v>205</v>
      </c>
      <c r="H52" s="27">
        <f>F52*50</f>
        <v>11100</v>
      </c>
    </row>
    <row r="53" spans="1:8" ht="15" customHeight="1">
      <c r="A53" s="53"/>
      <c r="B53" s="12" t="s">
        <v>105</v>
      </c>
      <c r="C53" s="33" t="s">
        <v>164</v>
      </c>
      <c r="D53" s="7" t="s">
        <v>42</v>
      </c>
      <c r="E53" s="44">
        <v>0.08</v>
      </c>
      <c r="F53" s="47">
        <v>532</v>
      </c>
      <c r="G53" s="19" t="s">
        <v>205</v>
      </c>
      <c r="H53" s="27">
        <f>F53*50</f>
        <v>26600</v>
      </c>
    </row>
    <row r="54" spans="1:8" ht="15" customHeight="1">
      <c r="A54" s="53"/>
      <c r="B54" s="12" t="s">
        <v>72</v>
      </c>
      <c r="C54" s="33" t="s">
        <v>135</v>
      </c>
      <c r="D54" s="7" t="s">
        <v>35</v>
      </c>
      <c r="E54" s="44">
        <v>0.08</v>
      </c>
      <c r="F54" s="47">
        <v>1536</v>
      </c>
      <c r="G54" s="19" t="s">
        <v>201</v>
      </c>
      <c r="H54" s="27">
        <f t="shared" si="1"/>
        <v>24576</v>
      </c>
    </row>
    <row r="55" spans="1:8" ht="15" customHeight="1">
      <c r="A55" s="53"/>
      <c r="B55" s="11"/>
      <c r="C55" s="32"/>
      <c r="D55" s="37" t="s">
        <v>5</v>
      </c>
      <c r="E55" s="44">
        <v>0.08</v>
      </c>
      <c r="F55" s="48">
        <v>2864</v>
      </c>
      <c r="G55" s="18" t="s">
        <v>201</v>
      </c>
      <c r="H55" s="27">
        <f t="shared" si="1"/>
        <v>45824</v>
      </c>
    </row>
    <row r="56" spans="1:8" ht="15" customHeight="1">
      <c r="A56" s="53"/>
      <c r="B56" s="12" t="s">
        <v>69</v>
      </c>
      <c r="C56" s="33" t="s">
        <v>132</v>
      </c>
      <c r="D56" s="7" t="s">
        <v>3</v>
      </c>
      <c r="E56" s="44">
        <v>0.08</v>
      </c>
      <c r="F56" s="47">
        <v>532</v>
      </c>
      <c r="G56" s="19" t="s">
        <v>206</v>
      </c>
      <c r="H56" s="27">
        <f>F56*70</f>
        <v>37240</v>
      </c>
    </row>
    <row r="57" spans="1:8" ht="15" customHeight="1">
      <c r="A57" s="53"/>
      <c r="B57" s="12" t="s">
        <v>63</v>
      </c>
      <c r="C57" s="33" t="s">
        <v>126</v>
      </c>
      <c r="D57" s="7" t="s">
        <v>1</v>
      </c>
      <c r="E57" s="44">
        <v>0.08</v>
      </c>
      <c r="F57" s="47">
        <v>80</v>
      </c>
      <c r="G57" s="25" t="s">
        <v>207</v>
      </c>
      <c r="H57" s="27">
        <f t="shared" si="1"/>
        <v>1280</v>
      </c>
    </row>
    <row r="58" spans="1:8" ht="15" customHeight="1">
      <c r="A58" s="53"/>
      <c r="B58" s="12" t="s">
        <v>85</v>
      </c>
      <c r="C58" s="33" t="s">
        <v>148</v>
      </c>
      <c r="D58" s="7" t="s">
        <v>23</v>
      </c>
      <c r="E58" s="44">
        <v>0.08</v>
      </c>
      <c r="F58" s="47">
        <v>32</v>
      </c>
      <c r="G58" s="25" t="s">
        <v>207</v>
      </c>
      <c r="H58" s="27">
        <f t="shared" si="1"/>
        <v>512</v>
      </c>
    </row>
    <row r="59" spans="1:9" ht="15" customHeight="1">
      <c r="A59" s="53"/>
      <c r="B59" s="12" t="s">
        <v>76</v>
      </c>
      <c r="C59" s="33" t="s">
        <v>139</v>
      </c>
      <c r="D59" s="7" t="s">
        <v>6</v>
      </c>
      <c r="E59" s="51">
        <v>0.08</v>
      </c>
      <c r="F59" s="47">
        <v>232</v>
      </c>
      <c r="G59" s="19" t="s">
        <v>208</v>
      </c>
      <c r="H59" s="28">
        <f>F59*36</f>
        <v>8352</v>
      </c>
      <c r="I59" s="30">
        <f>SUM(H48:H59)</f>
        <v>162908</v>
      </c>
    </row>
    <row r="60" spans="1:8" ht="15" customHeight="1">
      <c r="A60" s="52" t="s">
        <v>184</v>
      </c>
      <c r="B60" s="10" t="s">
        <v>78</v>
      </c>
      <c r="C60" s="31" t="s">
        <v>141</v>
      </c>
      <c r="D60" s="4" t="s">
        <v>28</v>
      </c>
      <c r="E60" s="39">
        <v>0.08</v>
      </c>
      <c r="F60" s="46">
        <v>2700</v>
      </c>
      <c r="G60" s="21" t="s">
        <v>203</v>
      </c>
      <c r="H60" s="26">
        <f>F60*10</f>
        <v>27000</v>
      </c>
    </row>
    <row r="61" spans="1:8" ht="15" customHeight="1">
      <c r="A61" s="53"/>
      <c r="B61" s="11"/>
      <c r="C61" s="32"/>
      <c r="D61" s="37" t="s">
        <v>7</v>
      </c>
      <c r="E61" s="44">
        <v>0.08</v>
      </c>
      <c r="F61" s="48">
        <v>1040</v>
      </c>
      <c r="G61" s="18" t="s">
        <v>203</v>
      </c>
      <c r="H61" s="27">
        <f aca="true" t="shared" si="2" ref="H61:H77">F61*10</f>
        <v>10400</v>
      </c>
    </row>
    <row r="62" spans="1:8" ht="15" customHeight="1">
      <c r="A62" s="53"/>
      <c r="B62" s="12" t="s">
        <v>81</v>
      </c>
      <c r="C62" s="33" t="s">
        <v>144</v>
      </c>
      <c r="D62" s="7" t="s">
        <v>19</v>
      </c>
      <c r="E62" s="44">
        <v>0.08</v>
      </c>
      <c r="F62" s="47">
        <v>4520</v>
      </c>
      <c r="G62" s="19" t="s">
        <v>203</v>
      </c>
      <c r="H62" s="27">
        <f t="shared" si="2"/>
        <v>45200</v>
      </c>
    </row>
    <row r="63" spans="1:8" ht="15" customHeight="1">
      <c r="A63" s="53"/>
      <c r="B63" s="12" t="s">
        <v>99</v>
      </c>
      <c r="C63" s="33" t="s">
        <v>159</v>
      </c>
      <c r="D63" s="7" t="s">
        <v>37</v>
      </c>
      <c r="E63" s="44">
        <v>0.08</v>
      </c>
      <c r="F63" s="47">
        <v>4700</v>
      </c>
      <c r="G63" s="19" t="s">
        <v>203</v>
      </c>
      <c r="H63" s="27">
        <f t="shared" si="2"/>
        <v>47000</v>
      </c>
    </row>
    <row r="64" spans="1:8" ht="15" customHeight="1">
      <c r="A64" s="53"/>
      <c r="B64" s="11"/>
      <c r="C64" s="32"/>
      <c r="D64" s="37" t="s">
        <v>0</v>
      </c>
      <c r="E64" s="44">
        <v>0.08</v>
      </c>
      <c r="F64" s="48">
        <v>3080</v>
      </c>
      <c r="G64" s="18" t="s">
        <v>203</v>
      </c>
      <c r="H64" s="27">
        <f t="shared" si="2"/>
        <v>30800</v>
      </c>
    </row>
    <row r="65" spans="1:8" ht="15" customHeight="1">
      <c r="A65" s="53"/>
      <c r="B65" s="12" t="s">
        <v>80</v>
      </c>
      <c r="C65" s="33" t="s">
        <v>143</v>
      </c>
      <c r="D65" s="7" t="s">
        <v>28</v>
      </c>
      <c r="E65" s="44">
        <v>0.08</v>
      </c>
      <c r="F65" s="47">
        <v>40</v>
      </c>
      <c r="G65" s="19" t="s">
        <v>203</v>
      </c>
      <c r="H65" s="27">
        <f t="shared" si="2"/>
        <v>400</v>
      </c>
    </row>
    <row r="66" spans="1:8" ht="15" customHeight="1">
      <c r="A66" s="53"/>
      <c r="B66" s="12" t="s">
        <v>70</v>
      </c>
      <c r="C66" s="33" t="s">
        <v>133</v>
      </c>
      <c r="D66" s="7" t="s">
        <v>20</v>
      </c>
      <c r="E66" s="44">
        <v>0.08</v>
      </c>
      <c r="F66" s="47">
        <v>3100</v>
      </c>
      <c r="G66" s="19" t="s">
        <v>203</v>
      </c>
      <c r="H66" s="27">
        <f t="shared" si="2"/>
        <v>31000</v>
      </c>
    </row>
    <row r="67" spans="1:8" ht="15" customHeight="1">
      <c r="A67" s="53"/>
      <c r="B67" s="11"/>
      <c r="C67" s="32"/>
      <c r="D67" s="37" t="s">
        <v>46</v>
      </c>
      <c r="E67" s="44">
        <v>0.08</v>
      </c>
      <c r="F67" s="48">
        <v>120</v>
      </c>
      <c r="G67" s="23" t="s">
        <v>203</v>
      </c>
      <c r="H67" s="27">
        <f t="shared" si="2"/>
        <v>1200</v>
      </c>
    </row>
    <row r="68" spans="1:8" ht="15" customHeight="1">
      <c r="A68" s="53"/>
      <c r="B68" s="12" t="s">
        <v>61</v>
      </c>
      <c r="C68" s="33" t="s">
        <v>124</v>
      </c>
      <c r="D68" s="7" t="s">
        <v>42</v>
      </c>
      <c r="E68" s="44">
        <v>0.08</v>
      </c>
      <c r="F68" s="47">
        <v>40</v>
      </c>
      <c r="G68" s="25" t="s">
        <v>210</v>
      </c>
      <c r="H68" s="27">
        <f t="shared" si="2"/>
        <v>400</v>
      </c>
    </row>
    <row r="69" spans="1:8" ht="15" customHeight="1">
      <c r="A69" s="53"/>
      <c r="B69" s="12" t="s">
        <v>114</v>
      </c>
      <c r="C69" s="33" t="s">
        <v>173</v>
      </c>
      <c r="D69" s="7" t="s">
        <v>53</v>
      </c>
      <c r="E69" s="44">
        <v>0.08</v>
      </c>
      <c r="F69" s="47">
        <v>4680</v>
      </c>
      <c r="G69" s="25" t="s">
        <v>212</v>
      </c>
      <c r="H69" s="27">
        <f t="shared" si="2"/>
        <v>46800</v>
      </c>
    </row>
    <row r="70" spans="1:8" ht="15" customHeight="1">
      <c r="A70" s="53"/>
      <c r="B70" s="12" t="s">
        <v>71</v>
      </c>
      <c r="C70" s="33" t="s">
        <v>134</v>
      </c>
      <c r="D70" s="7" t="s">
        <v>4</v>
      </c>
      <c r="E70" s="44">
        <v>0.08</v>
      </c>
      <c r="F70" s="47">
        <v>80</v>
      </c>
      <c r="G70" s="25" t="s">
        <v>211</v>
      </c>
      <c r="H70" s="27">
        <f t="shared" si="2"/>
        <v>800</v>
      </c>
    </row>
    <row r="71" spans="1:8" ht="15" customHeight="1">
      <c r="A71" s="53"/>
      <c r="B71" s="12" t="s">
        <v>109</v>
      </c>
      <c r="C71" s="33" t="s">
        <v>168</v>
      </c>
      <c r="D71" s="7" t="s">
        <v>34</v>
      </c>
      <c r="E71" s="44">
        <v>0.08</v>
      </c>
      <c r="F71" s="47">
        <v>1300</v>
      </c>
      <c r="G71" s="25" t="s">
        <v>213</v>
      </c>
      <c r="H71" s="27">
        <f t="shared" si="2"/>
        <v>13000</v>
      </c>
    </row>
    <row r="72" spans="1:8" ht="15" customHeight="1">
      <c r="A72" s="53"/>
      <c r="B72" s="12" t="s">
        <v>115</v>
      </c>
      <c r="C72" s="33" t="s">
        <v>174</v>
      </c>
      <c r="D72" s="7" t="s">
        <v>54</v>
      </c>
      <c r="E72" s="44">
        <v>0.08</v>
      </c>
      <c r="F72" s="47">
        <v>3540</v>
      </c>
      <c r="G72" s="25" t="s">
        <v>213</v>
      </c>
      <c r="H72" s="27">
        <f t="shared" si="2"/>
        <v>35400</v>
      </c>
    </row>
    <row r="73" spans="1:8" ht="15" customHeight="1">
      <c r="A73" s="53"/>
      <c r="B73" s="12" t="s">
        <v>104</v>
      </c>
      <c r="C73" s="33" t="s">
        <v>163</v>
      </c>
      <c r="D73" s="7" t="s">
        <v>41</v>
      </c>
      <c r="E73" s="44">
        <v>0.08</v>
      </c>
      <c r="F73" s="47">
        <v>120</v>
      </c>
      <c r="G73" s="25" t="s">
        <v>199</v>
      </c>
      <c r="H73" s="27">
        <f t="shared" si="2"/>
        <v>1200</v>
      </c>
    </row>
    <row r="74" spans="1:8" ht="15" customHeight="1">
      <c r="A74" s="53"/>
      <c r="B74" s="12" t="s">
        <v>112</v>
      </c>
      <c r="C74" s="33" t="s">
        <v>171</v>
      </c>
      <c r="D74" s="7" t="s">
        <v>48</v>
      </c>
      <c r="E74" s="44">
        <v>0.08</v>
      </c>
      <c r="F74" s="47">
        <v>2000</v>
      </c>
      <c r="G74" s="25" t="s">
        <v>199</v>
      </c>
      <c r="H74" s="27">
        <f t="shared" si="2"/>
        <v>20000</v>
      </c>
    </row>
    <row r="75" spans="1:8" ht="15" customHeight="1">
      <c r="A75" s="53"/>
      <c r="B75" s="12" t="s">
        <v>107</v>
      </c>
      <c r="C75" s="33" t="s">
        <v>166</v>
      </c>
      <c r="D75" s="7" t="s">
        <v>29</v>
      </c>
      <c r="E75" s="44">
        <v>0.08</v>
      </c>
      <c r="F75" s="47">
        <v>140</v>
      </c>
      <c r="G75" s="25" t="s">
        <v>199</v>
      </c>
      <c r="H75" s="27">
        <f t="shared" si="2"/>
        <v>1400</v>
      </c>
    </row>
    <row r="76" spans="1:8" ht="15" customHeight="1">
      <c r="A76" s="53"/>
      <c r="B76" s="12" t="s">
        <v>82</v>
      </c>
      <c r="C76" s="33" t="s">
        <v>145</v>
      </c>
      <c r="D76" s="7" t="s">
        <v>8</v>
      </c>
      <c r="E76" s="44">
        <v>0.08</v>
      </c>
      <c r="F76" s="47">
        <v>330</v>
      </c>
      <c r="G76" s="25" t="s">
        <v>209</v>
      </c>
      <c r="H76" s="27">
        <f t="shared" si="2"/>
        <v>3300</v>
      </c>
    </row>
    <row r="77" spans="1:9" ht="15" customHeight="1">
      <c r="A77" s="54"/>
      <c r="B77" s="13"/>
      <c r="C77" s="34"/>
      <c r="D77" s="38" t="s">
        <v>45</v>
      </c>
      <c r="E77" s="51">
        <v>0.08</v>
      </c>
      <c r="F77" s="50">
        <v>3220</v>
      </c>
      <c r="G77" s="24" t="s">
        <v>209</v>
      </c>
      <c r="H77" s="28">
        <f t="shared" si="2"/>
        <v>32200</v>
      </c>
      <c r="I77" s="30">
        <f>SUM(H60:H77)</f>
        <v>347500</v>
      </c>
    </row>
  </sheetData>
  <sheetProtection/>
  <mergeCells count="4">
    <mergeCell ref="A3:A11"/>
    <mergeCell ref="A12:A47"/>
    <mergeCell ref="A60:A77"/>
    <mergeCell ref="A48:A5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</dc:creator>
  <cp:keywords/>
  <dc:description/>
  <cp:lastModifiedBy>Robert</cp:lastModifiedBy>
  <cp:lastPrinted>2018-12-14T17:22:56Z</cp:lastPrinted>
  <dcterms:created xsi:type="dcterms:W3CDTF">2019-01-10T11:25:12Z</dcterms:created>
  <dcterms:modified xsi:type="dcterms:W3CDTF">2019-01-22T05:23:18Z</dcterms:modified>
  <cp:category/>
  <cp:version/>
  <cp:contentType/>
  <cp:contentStatus/>
</cp:coreProperties>
</file>