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filterPrivacy="1"/>
  <bookViews>
    <workbookView xWindow="-120" yWindow="-120" windowWidth="19440" windowHeight="1176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" l="1"/>
  <c r="D51" i="1"/>
  <c r="F48" i="1"/>
  <c r="H48" i="1" s="1"/>
  <c r="F47" i="1"/>
  <c r="H47" i="1" s="1"/>
  <c r="F46" i="1"/>
  <c r="H46" i="1" s="1"/>
  <c r="F45" i="1"/>
  <c r="H45" i="1" s="1"/>
  <c r="H44" i="1"/>
  <c r="F44" i="1"/>
  <c r="F43" i="1"/>
  <c r="H43" i="1" s="1"/>
  <c r="F42" i="1"/>
  <c r="H42" i="1" s="1"/>
  <c r="F41" i="1"/>
  <c r="H41" i="1" s="1"/>
  <c r="F40" i="1"/>
  <c r="H40" i="1" s="1"/>
  <c r="F39" i="1"/>
  <c r="H39" i="1" s="1"/>
  <c r="H38" i="1"/>
  <c r="F38" i="1"/>
  <c r="F37" i="1"/>
  <c r="H37" i="1" s="1"/>
  <c r="F36" i="1"/>
  <c r="H36" i="1" s="1"/>
  <c r="F35" i="1"/>
  <c r="H35" i="1" s="1"/>
  <c r="F34" i="1"/>
  <c r="H34" i="1" s="1"/>
  <c r="F33" i="1"/>
  <c r="H33" i="1" s="1"/>
  <c r="H32" i="1"/>
  <c r="F32" i="1"/>
  <c r="F31" i="1"/>
  <c r="F51" i="1" s="1"/>
  <c r="H31" i="1" l="1"/>
  <c r="H51" i="1" s="1"/>
  <c r="D26" i="1"/>
  <c r="F5" i="1"/>
  <c r="H5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4" i="1"/>
  <c r="H4" i="1" s="1"/>
  <c r="H26" i="1" l="1"/>
  <c r="F26" i="1"/>
</calcChain>
</file>

<file path=xl/sharedStrings.xml><?xml version="1.0" encoding="utf-8"?>
<sst xmlns="http://schemas.openxmlformats.org/spreadsheetml/2006/main" count="121" uniqueCount="116">
  <si>
    <t xml:space="preserve">INNER </t>
  </si>
  <si>
    <t xml:space="preserve">DESCRPTION </t>
  </si>
  <si>
    <t>74422-01</t>
  </si>
  <si>
    <t>71019-11</t>
  </si>
  <si>
    <t>67891-02</t>
  </si>
  <si>
    <t>76921-01</t>
  </si>
  <si>
    <t>45631-51</t>
  </si>
  <si>
    <t>44990-01</t>
  </si>
  <si>
    <t>VIVAPM7001</t>
  </si>
  <si>
    <t>73367-61</t>
  </si>
  <si>
    <t>76807-01</t>
  </si>
  <si>
    <t>75516-01</t>
  </si>
  <si>
    <t>80299-03</t>
  </si>
  <si>
    <t>71014-11</t>
  </si>
  <si>
    <t>Cases</t>
  </si>
  <si>
    <t>Plantronics .Audio DSP-400 Foldable Stereo Headset</t>
  </si>
  <si>
    <t>0 17229 12674 9</t>
  </si>
  <si>
    <t>total Pcs</t>
  </si>
  <si>
    <t>Plantronics DISCOVERY 610 (74422-01) Bluetooth Headsets-610/R HEADSET</t>
  </si>
  <si>
    <t>Online Price</t>
  </si>
  <si>
    <t>Plantronics .Audio 450 Black In-Ear Only Headsets</t>
  </si>
  <si>
    <t>0 17229 12217 8</t>
  </si>
  <si>
    <t>plantronics voyager 500a bluetooth deskphone BASE</t>
  </si>
  <si>
    <t>0 17229 11944 4</t>
  </si>
  <si>
    <t>Plantronics M170 Black Headband Headsets</t>
  </si>
  <si>
    <t>0 17229 05682 4</t>
  </si>
  <si>
    <t>PLANTRONICS VISTA MODUL M22</t>
  </si>
  <si>
    <t>43596-50P</t>
  </si>
  <si>
    <t>Plantronics Blackwire C220 Binaural Stereo USB Headset</t>
  </si>
  <si>
    <t>0 17729 12519 3</t>
  </si>
  <si>
    <t>PlantronicsCBK T400 Headset Headphone for Plantronics A100 T10 T20 T50 T100 T110 S10 S11 S12 S50 Telephone Black RJ-9 RJ9</t>
  </si>
  <si>
    <t>Vivitar VIV-APM-7001 Action Pro Series All-In-1 Helmet Kit (Silver)</t>
  </si>
  <si>
    <t xml:space="preserve"> 6 81066 15925 5 </t>
  </si>
  <si>
    <t>64336-31</t>
  </si>
  <si>
    <t>Plantronics Supraplus HW251 PLUS MONAURAL/VT HEADSET</t>
  </si>
  <si>
    <t>Plantronics Explorer 350 Blue Tooth head Set</t>
  </si>
  <si>
    <t>Plantronics Audio 345 Stereo Black Neckband Analog PC Headset for Internet Chat</t>
  </si>
  <si>
    <t>0 17229 12488 2</t>
  </si>
  <si>
    <t>0 17229 13151 4</t>
  </si>
  <si>
    <t>Plantronics Explorer 220 Bluetooth Headset</t>
  </si>
  <si>
    <t>0 17229 12505 6</t>
  </si>
  <si>
    <t>Plantronics .Audio 350 Stereo Computer Headset W/ 40 mm Speakers, Inline Volume, And a Adjustable Noise Canceling Mic</t>
  </si>
  <si>
    <t>Plantronics CT12 2.4 GHz DSS Cordless Headset Phone with Caller ID</t>
  </si>
  <si>
    <t>63540-10</t>
  </si>
  <si>
    <t>Plantronics S12 Corded Telephone Headset System</t>
  </si>
  <si>
    <t>65148-11</t>
  </si>
  <si>
    <t>Plantronics S11 Headset - Mono - Wired - Over-the-head - Monaural - Semi-open - Noise Cancelling Microphone</t>
  </si>
  <si>
    <t xml:space="preserve">Plantronics GAMECOM 1 PC Circumaural Stereo Gaming Headset - PC HEADSET </t>
  </si>
  <si>
    <t xml:space="preserve">Plantronics GameCom Pro 1 Digital Stereo Headset - PC HEADSET </t>
  </si>
  <si>
    <t>65145-10</t>
  </si>
  <si>
    <t>Plantronics H101 Encore Binaural Voice Tube Headset</t>
  </si>
  <si>
    <t>Item / Model #</t>
  </si>
  <si>
    <t>UPC</t>
  </si>
  <si>
    <t>Online Extended</t>
  </si>
  <si>
    <t xml:space="preserve">Discription </t>
  </si>
  <si>
    <t xml:space="preserve"> Item #</t>
  </si>
  <si>
    <t xml:space="preserve">Inner / UPC </t>
  </si>
  <si>
    <t xml:space="preserve">Cases </t>
  </si>
  <si>
    <t>INNER</t>
  </si>
  <si>
    <t>Total Uints</t>
  </si>
  <si>
    <t>Extended - Online price</t>
  </si>
  <si>
    <t>VIVITAR VX022-PNK 10.1 Megapixel VX022 Digital Camera (Pink)</t>
  </si>
  <si>
    <t xml:space="preserve">VXO22 PINK SP </t>
  </si>
  <si>
    <t>6 81066 71831 5</t>
  </si>
  <si>
    <t>Vivitar HSC-4RD Camera Case - Medium (Red)</t>
  </si>
  <si>
    <t>VIV HSC 4 RED</t>
  </si>
  <si>
    <t>6 81066 10476 7</t>
  </si>
  <si>
    <t>Vivitar MIC-20 300x/450x/600x Microscope Set</t>
  </si>
  <si>
    <t xml:space="preserve">VIV MIC 20 </t>
  </si>
  <si>
    <t>6 81066 76145 8</t>
  </si>
  <si>
    <t>3PC HD FILTER SET for SONY HDR-FX7 UV POLARIZER ND8</t>
  </si>
  <si>
    <t>VIV FK3 62</t>
  </si>
  <si>
    <t>6 81066 13841 0</t>
  </si>
  <si>
    <t>Vivitar VIV-SC-4200B Vivitar Viv-sc-4200b Ac/dc Lcd Universal Pro Charger (Black)</t>
  </si>
  <si>
    <t>VIV SC 4200B</t>
  </si>
  <si>
    <t>6 81066 38648 4</t>
  </si>
  <si>
    <t>VIVITAR VIV-LCP-1200B LENS CLEANING PEN</t>
  </si>
  <si>
    <t xml:space="preserve">VIV LCP 1200B </t>
  </si>
  <si>
    <t>6 81066 34695 2</t>
  </si>
  <si>
    <t>Vivitar VIV-SC-2100B SC-2100 Universal LCD Travel Charger - Black</t>
  </si>
  <si>
    <t xml:space="preserve">VIV SC 2100W </t>
  </si>
  <si>
    <t>6 81066 91970 5</t>
  </si>
  <si>
    <t>Vivitar Universal Neoprene Neck Camera Strap Fits Nikon Canon DSLR/SLR</t>
  </si>
  <si>
    <t xml:space="preserve">VIV SLR STP BLU </t>
  </si>
  <si>
    <t>6 81066 96320 3</t>
  </si>
  <si>
    <t>Vivitar Universal Hardshell Digital Case Camera / Pink w Neck Strap</t>
  </si>
  <si>
    <t xml:space="preserve">VIV HSC 4 PNK </t>
  </si>
  <si>
    <t>6 81066 38291 2</t>
  </si>
  <si>
    <t>Kodak C1200 Mirrorless SLR Camera Hard Case</t>
  </si>
  <si>
    <t xml:space="preserve">C 1200 </t>
  </si>
  <si>
    <t>0 21331 89804 3</t>
  </si>
  <si>
    <t>Vivitar SC2100BLU Camera Charger Li-Ion Universal - BLUE</t>
  </si>
  <si>
    <t>VIV SC 2100 BLU</t>
  </si>
  <si>
    <t>6 81066 42907 5</t>
  </si>
  <si>
    <t>Vivitar compact tripod ultra slim mini black NRFB action cam case camcorder bag</t>
  </si>
  <si>
    <t xml:space="preserve">VIV HSC 425 </t>
  </si>
  <si>
    <t>6 81066 40701 1</t>
  </si>
  <si>
    <t xml:space="preserve">VIV SC 2100 B </t>
  </si>
  <si>
    <t>6 81066 30184 5</t>
  </si>
  <si>
    <t>Vivitar VIV-VT-67 67-Inch Monopod</t>
  </si>
  <si>
    <t>VIV VT 67 BP</t>
  </si>
  <si>
    <t>6 81066 76605 7</t>
  </si>
  <si>
    <t>Vivitar Pro Series Car Suction Cup Windshield + Dashboard Mounts for GoPro + All Action Cameras</t>
  </si>
  <si>
    <t>VIV APM 7003</t>
  </si>
  <si>
    <t>6 81066 98018 7</t>
  </si>
  <si>
    <t>Vivitar SLR/DSLR Pro Hang Grip - VIV-SLR-HGR</t>
  </si>
  <si>
    <t xml:space="preserve">VIV SLR HGR BLU </t>
  </si>
  <si>
    <t>6 81066 78944 5</t>
  </si>
  <si>
    <t>Vivitar s (VIV-FK3-55) 55 mm Filter Kit</t>
  </si>
  <si>
    <t>VIV FK3 55</t>
  </si>
  <si>
    <t>6 81066 47195 1</t>
  </si>
  <si>
    <t>Vivitar HSC-4RD Camera Case - Medium (Red) - 2 unit only (open box)</t>
  </si>
  <si>
    <t>Plantronics Products (All Retail/Blister/ Original Pack)</t>
  </si>
  <si>
    <t>Vivitar Products (All Retail/Blister/ Original Pack)</t>
  </si>
  <si>
    <t>Total</t>
  </si>
  <si>
    <t>Total 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</si>
</sst>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111111"/>
      <name val="Calibri"/>
      <family val="2"/>
      <scheme val="minor"/>
    </font>
    <font>
      <b/>
      <sz val="36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3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Border="1"/>
    <xf numFmtId="164" fontId="1" fillId="0" borderId="10" xfId="1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2" fillId="0" borderId="3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2" fillId="0" borderId="13" xfId="0" applyFont="1" applyBorder="1"/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Font="1" applyBorder="1"/>
    <xf numFmtId="0" fontId="5" fillId="0" borderId="0" xfId="0" applyFont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8" fillId="0" borderId="5" xfId="0" applyFont="1" applyBorder="1"/>
    <xf numFmtId="0" fontId="8" fillId="0" borderId="6" xfId="0" applyFont="1" applyBorder="1"/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8" fillId="0" borderId="0" xfId="0" applyFont="1"/>
    <xf numFmtId="164" fontId="7" fillId="2" borderId="9" xfId="0" applyNumberFormat="1" applyFont="1" applyFill="1" applyBorder="1" applyAlignment="1">
      <alignment horizontal="center"/>
    </xf>
    <xf numFmtId="164" fontId="7" fillId="2" borderId="9" xfId="0" applyNumberFormat="1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CBK-T400-Headphone-Plantronics-Telephone/dp/B07KWTD877" TargetMode="External"/><Relationship Id="rId13" Type="http://schemas.openxmlformats.org/officeDocument/2006/relationships/hyperlink" Target="https://www.ebay.com/p/129457456" TargetMode="External"/><Relationship Id="rId18" Type="http://schemas.openxmlformats.org/officeDocument/2006/relationships/hyperlink" Target="https://www.amazon.com/Plantronics-17229118690-GameComPro1-Gaming-Headset/dp/B00067WKMI" TargetMode="External"/><Relationship Id="rId26" Type="http://schemas.openxmlformats.org/officeDocument/2006/relationships/hyperlink" Target="https://www.walmart.com/ip/Vivitar-67-in-Monopod-Quick-Release/48462543?irgwc=1&amp;sourceid=imp_0eXUr9QwTxyOU3awUx0Mo38XUkiUclxNr1ldyQ0&amp;veh=aff&amp;wmlspartner=imp_120157&amp;clickid=0eXUr9QwTxyOU3awUx0Mo38XUkiUclxNr1ldyQ0&amp;sharedid=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www.amazon.com/Plantronics-Discovery-Bluetooth-Discontinued-Manufacturer/dp/B000NSMGW4" TargetMode="External"/><Relationship Id="rId21" Type="http://schemas.openxmlformats.org/officeDocument/2006/relationships/hyperlink" Target="https://www.ebay.com/c/1500581439" TargetMode="External"/><Relationship Id="rId34" Type="http://schemas.openxmlformats.org/officeDocument/2006/relationships/hyperlink" Target="https://www.hippo-deals.com/vivitar/lens-cleaning-pen-viv-lcp-1200b-pid23479.html" TargetMode="External"/><Relationship Id="rId7" Type="http://schemas.openxmlformats.org/officeDocument/2006/relationships/hyperlink" Target="https://www.voicesonic.com/customer/Panasonic_system-25327-Plantronics_Blackwire_C220_Headset_8029903.html" TargetMode="External"/><Relationship Id="rId12" Type="http://schemas.openxmlformats.org/officeDocument/2006/relationships/hyperlink" Target="https://www.voicesonic.com/customer/Panasonic_system-22880-Plantronics_Explorer_220_Headset_7551601_7563701.html" TargetMode="External"/><Relationship Id="rId17" Type="http://schemas.openxmlformats.org/officeDocument/2006/relationships/hyperlink" Target="https://www.ebay.com/p/135981994" TargetMode="External"/><Relationship Id="rId25" Type="http://schemas.openxmlformats.org/officeDocument/2006/relationships/hyperlink" Target="https://www.amazon.com/Vivitar-VIV-APM-7003-Action-All-Black/dp/B00DIBZAV2" TargetMode="External"/><Relationship Id="rId33" Type="http://schemas.openxmlformats.org/officeDocument/2006/relationships/hyperlink" Target="https://www.amazon.com/Vivitar-SC2100B-Camera-Charger-Universal/dp/B00JPDMSOO" TargetMode="External"/><Relationship Id="rId38" Type="http://schemas.openxmlformats.org/officeDocument/2006/relationships/hyperlink" Target="https://www.bhphotovideo.com/c/product/1137477-REG/vivitar_viv_mic_20_microscope_mic_20_black.html" TargetMode="External"/><Relationship Id="rId2" Type="http://schemas.openxmlformats.org/officeDocument/2006/relationships/hyperlink" Target="https://www.ebay.com/c/13012073216" TargetMode="External"/><Relationship Id="rId16" Type="http://schemas.openxmlformats.org/officeDocument/2006/relationships/hyperlink" Target="https://www.walmart.com/ip/PLANTRONICS-65148-11/715646134?wmlspartner=wlpa&amp;selectedSellerId=7484&amp;&amp;adid=22222222227076968558&amp;wl0=&amp;wl1=g&amp;wl2=c&amp;wl3=295078798306&amp;wl4=aud-834279576166:pla-521280905401&amp;wl5=9012569&amp;wl6=&amp;wl7=&amp;wl8=&amp;wl9=pla&amp;wl10=115070393&amp;wl11=online&amp;wl12=715646134&amp;veh=sem" TargetMode="External"/><Relationship Id="rId20" Type="http://schemas.openxmlformats.org/officeDocument/2006/relationships/hyperlink" Target="https://www.amazon.com/Plantronics-Supraplus-HW251-MONAURAL-HEADSET/dp/B0001V3AV4" TargetMode="External"/><Relationship Id="rId29" Type="http://schemas.openxmlformats.org/officeDocument/2006/relationships/hyperlink" Target="https://www.ebay.com/itm/Vivitar-compact-tripod-ultra-slim-mini-black-NRFB-action-cam-case-camcorder-bag-/362517703674" TargetMode="External"/><Relationship Id="rId1" Type="http://schemas.openxmlformats.org/officeDocument/2006/relationships/hyperlink" Target="https://www.amazon.com/Plantronics-DSP-400-Digitally-Enhanced-Foldable-Software/dp/B00005A9AU" TargetMode="External"/><Relationship Id="rId6" Type="http://schemas.openxmlformats.org/officeDocument/2006/relationships/hyperlink" Target="https://www.amazon.com/Plantronics-43596-50-Vista-M22/dp/B005FZGPAY" TargetMode="External"/><Relationship Id="rId11" Type="http://schemas.openxmlformats.org/officeDocument/2006/relationships/hyperlink" Target="https://www.ebay.com/itm/Plantronics-Audio-345-Stereo-Black-Neckband-Analog-PC-Headset-for-Internet-Chat-/392372397144?_trksid=p2349526.m4383.l4275.c2" TargetMode="External"/><Relationship Id="rId24" Type="http://schemas.openxmlformats.org/officeDocument/2006/relationships/hyperlink" Target="https://www.amazon.com/Vivitar-VX022-BLU-Digital-Camera-1-8-Inch/dp/B00DJGQIB2/ref=sr_1_1?dchild=1&amp;keywords=Vivitar+VX022-BLU+10.1+MP+Digital+Camera+with+1.8-Inch+LCD+%28Blue%29&amp;qid=1594235343&amp;s=electronics&amp;sr=1-1" TargetMode="External"/><Relationship Id="rId32" Type="http://schemas.openxmlformats.org/officeDocument/2006/relationships/hyperlink" Target="https://www.ebay.com/itm/Vivitar-Universal-Neoprene-Neck-Camera-Strap-Fits-Nikon-Canon-DSLR-SLR-C4/224042369246?hash=item3429f740de:g:CkQAAOSwk8Re4qZo" TargetMode="External"/><Relationship Id="rId37" Type="http://schemas.openxmlformats.org/officeDocument/2006/relationships/hyperlink" Target="https://www.ebay.com/c/1500581439" TargetMode="External"/><Relationship Id="rId5" Type="http://schemas.openxmlformats.org/officeDocument/2006/relationships/hyperlink" Target="https://www.ebay.com/itm/Plantronics-M170-Headband-Headset-Cisco-303-501-502-504-508-921-922-941-942-962-/223026274085?_trksid=p2349526.m4383.l4275.c1" TargetMode="External"/><Relationship Id="rId15" Type="http://schemas.openxmlformats.org/officeDocument/2006/relationships/hyperlink" Target="https://www.cdw.com/product/plantronics-s12-ear-cup-headset-with-amplifier/554934" TargetMode="External"/><Relationship Id="rId23" Type="http://schemas.openxmlformats.org/officeDocument/2006/relationships/hyperlink" Target="https://www.focuscamera.com/vivitar-3-piece-lens-filter-kit-55mm-viv-fk3.html" TargetMode="External"/><Relationship Id="rId28" Type="http://schemas.openxmlformats.org/officeDocument/2006/relationships/hyperlink" Target="https://www.walmart.com/ip/Vivitar-SC2100B-Camera-Charger-Li-Ion-Universal-Black/173625884?irgwc=1&amp;sourceid=imp_0eXUr9QwTxyOU3awUx0Mo38XUkiUKmTJr1ldyQ0&amp;veh=aff&amp;wmlspartner=imp_120157&amp;clickid=0eXUr9QwTxyOU3awUx0Mo38XUkiUKmTJr1ldyQ0&amp;sharedid=" TargetMode="External"/><Relationship Id="rId36" Type="http://schemas.openxmlformats.org/officeDocument/2006/relationships/hyperlink" Target="https://www.ebay.com/c/2254405142" TargetMode="External"/><Relationship Id="rId10" Type="http://schemas.openxmlformats.org/officeDocument/2006/relationships/hyperlink" Target="https://abcconf.com/store/pc/viewPrd.asp?idproduct=3821&amp;idcategory=" TargetMode="External"/><Relationship Id="rId19" Type="http://schemas.openxmlformats.org/officeDocument/2006/relationships/hyperlink" Target="https://www.headsetexperts.com/plantronics-h101-encore-binaural-voice-tube-headset_p/h101.htm" TargetMode="External"/><Relationship Id="rId31" Type="http://schemas.openxmlformats.org/officeDocument/2006/relationships/hyperlink" Target="https://www.amazon.com/Vivitar-Camera-Case-Medium-FSC-4-Pink/dp/B003DL2G64/ref=sr_1_1?dchild=1&amp;keywords=Vivitar+Camera+Case+Medium+FSC-4-Pink&amp;m=AFDEG6G7F9TWB&amp;qid=1594213220&amp;s=merchant-items&amp;sr=1-1" TargetMode="External"/><Relationship Id="rId4" Type="http://schemas.openxmlformats.org/officeDocument/2006/relationships/hyperlink" Target="https://www.ebay.com/p/1500082674" TargetMode="External"/><Relationship Id="rId9" Type="http://schemas.openxmlformats.org/officeDocument/2006/relationships/hyperlink" Target="https://www.amazon.com/Vivitar-VIV-APM-7001-Action-Helmet-Silver/dp/B00DIBZHU6" TargetMode="External"/><Relationship Id="rId14" Type="http://schemas.openxmlformats.org/officeDocument/2006/relationships/hyperlink" Target="http://www.theheadsetteam.com/plantronics-ct12-2-4ghz-cordless-headset-telephone-63540-01.html" TargetMode="External"/><Relationship Id="rId22" Type="http://schemas.openxmlformats.org/officeDocument/2006/relationships/hyperlink" Target="https://www.amazon.com/Vivitar-HF-SLRHGR-Hand-Grip-Black/dp/B01EL2K0VQ" TargetMode="External"/><Relationship Id="rId27" Type="http://schemas.openxmlformats.org/officeDocument/2006/relationships/hyperlink" Target="https://www.walmart.com/ip/Vivitar-SC2100B-Camera-Charger-Li-Ion-Universal-Black/173625884?irgwc=1&amp;sourceid=imp_0eXUr9QwTxyOU3awUx0Mo38XUkiUKmTJr1ldyQ0&amp;veh=aff&amp;wmlspartner=imp_120157&amp;clickid=0eXUr9QwTxyOU3awUx0Mo38XUkiUKmTJr1ldyQ0&amp;sharedid=" TargetMode="External"/><Relationship Id="rId30" Type="http://schemas.openxmlformats.org/officeDocument/2006/relationships/hyperlink" Target="https://www.ebay.com/itm/Kodak-C1200-Mirrorless-SLR-Camera-Hard-Case/184350015131?hash=item2aec1dfe9b:g:3kEAAOSwv3JbBwzL" TargetMode="External"/><Relationship Id="rId35" Type="http://schemas.openxmlformats.org/officeDocument/2006/relationships/hyperlink" Target="https://www.walmart.com/ip/Vivitar-VIV-SC-4200B-AC-DC-LCD-Universal-Pro-Charger/27448863?irgwc=1&amp;sourceid=imp_0eXUr9QwTxyOU3awUx0Mo38XUkiUP5Xhr1ldyQ0&amp;veh=aff&amp;wmlspartner=imp_120157&amp;clickid=0eXUr9QwTxyOU3awUx0Mo38XUkiUP5Xhr1ldyQ0&amp;sharedid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abSelected="1" topLeftCell="A35" zoomScale="108" zoomScaleNormal="108" workbookViewId="0">
      <selection activeCell="C55" sqref="C55"/>
    </sheetView>
  </sheetViews>
  <sheetFormatPr defaultRowHeight="15" x14ac:dyDescent="0.25"/>
  <cols>
    <col min="1" max="1" width="114.28515625" customWidth="1"/>
    <col min="2" max="2" width="16.85546875" style="1" customWidth="1"/>
    <col min="3" max="3" width="20.42578125" style="1" customWidth="1"/>
    <col min="4" max="6" width="9.140625" style="1"/>
    <col min="7" max="7" width="25.42578125" style="10" customWidth="1"/>
    <col min="8" max="8" width="36" style="15" customWidth="1"/>
  </cols>
  <sheetData>
    <row r="1" spans="1:8" ht="15.75" thickBot="1" x14ac:dyDescent="0.3"/>
    <row r="2" spans="1:8" ht="47.25" thickBot="1" x14ac:dyDescent="0.3">
      <c r="A2" s="50" t="s">
        <v>112</v>
      </c>
      <c r="B2" s="51"/>
      <c r="C2" s="51"/>
      <c r="D2" s="51"/>
      <c r="E2" s="51"/>
      <c r="F2" s="51"/>
      <c r="G2" s="51"/>
      <c r="H2" s="52"/>
    </row>
    <row r="3" spans="1:8" ht="15.75" thickBot="1" x14ac:dyDescent="0.3">
      <c r="A3" s="4" t="s">
        <v>1</v>
      </c>
      <c r="B3" s="3" t="s">
        <v>51</v>
      </c>
      <c r="C3" s="8" t="s">
        <v>52</v>
      </c>
      <c r="D3" s="2" t="s">
        <v>14</v>
      </c>
      <c r="E3" s="3" t="s">
        <v>0</v>
      </c>
      <c r="F3" s="3" t="s">
        <v>17</v>
      </c>
      <c r="G3" s="14" t="s">
        <v>19</v>
      </c>
      <c r="H3" s="16" t="s">
        <v>53</v>
      </c>
    </row>
    <row r="4" spans="1:8" ht="15.75" thickTop="1" x14ac:dyDescent="0.25">
      <c r="A4" s="33" t="s">
        <v>18</v>
      </c>
      <c r="B4" s="6" t="s">
        <v>2</v>
      </c>
      <c r="C4" s="9" t="s">
        <v>37</v>
      </c>
      <c r="D4" s="1">
        <v>1</v>
      </c>
      <c r="E4" s="1">
        <v>12</v>
      </c>
      <c r="F4" s="6">
        <f>D4 *E4</f>
        <v>12</v>
      </c>
      <c r="G4" s="12">
        <v>24.95</v>
      </c>
      <c r="H4" s="17">
        <f>F4 *G4</f>
        <v>299.39999999999998</v>
      </c>
    </row>
    <row r="5" spans="1:8" x14ac:dyDescent="0.25">
      <c r="A5" s="7" t="s">
        <v>20</v>
      </c>
      <c r="B5" s="6" t="s">
        <v>3</v>
      </c>
      <c r="C5" s="9" t="s">
        <v>21</v>
      </c>
      <c r="D5" s="1">
        <v>1</v>
      </c>
      <c r="E5" s="1">
        <v>3</v>
      </c>
      <c r="F5" s="6">
        <f t="shared" ref="F5:F23" si="0">D5 *E5</f>
        <v>3</v>
      </c>
      <c r="G5" s="12">
        <v>14.95</v>
      </c>
      <c r="H5" s="17">
        <f t="shared" ref="H5:H23" si="1">F5 *G5</f>
        <v>44.849999999999994</v>
      </c>
    </row>
    <row r="6" spans="1:8" x14ac:dyDescent="0.25">
      <c r="A6" s="7" t="s">
        <v>22</v>
      </c>
      <c r="B6" s="6" t="s">
        <v>4</v>
      </c>
      <c r="C6" s="9" t="s">
        <v>23</v>
      </c>
      <c r="D6" s="1">
        <v>1</v>
      </c>
      <c r="E6" s="1">
        <v>3</v>
      </c>
      <c r="F6" s="6">
        <f t="shared" si="0"/>
        <v>3</v>
      </c>
      <c r="G6" s="12">
        <v>49.95</v>
      </c>
      <c r="H6" s="17">
        <f t="shared" si="1"/>
        <v>149.85000000000002</v>
      </c>
    </row>
    <row r="7" spans="1:8" x14ac:dyDescent="0.25">
      <c r="A7" s="7" t="s">
        <v>15</v>
      </c>
      <c r="B7" s="6" t="s">
        <v>5</v>
      </c>
      <c r="C7" s="9" t="s">
        <v>16</v>
      </c>
      <c r="D7" s="1">
        <v>1</v>
      </c>
      <c r="E7" s="1">
        <v>10</v>
      </c>
      <c r="F7" s="6">
        <f t="shared" si="0"/>
        <v>10</v>
      </c>
      <c r="G7" s="12">
        <v>169.99</v>
      </c>
      <c r="H7" s="17">
        <f t="shared" si="1"/>
        <v>1699.9</v>
      </c>
    </row>
    <row r="8" spans="1:8" x14ac:dyDescent="0.25">
      <c r="A8" s="7" t="s">
        <v>24</v>
      </c>
      <c r="B8" s="6" t="s">
        <v>6</v>
      </c>
      <c r="C8" s="9" t="s">
        <v>25</v>
      </c>
      <c r="D8" s="1">
        <v>1</v>
      </c>
      <c r="E8" s="1">
        <v>3</v>
      </c>
      <c r="F8" s="6">
        <f t="shared" si="0"/>
        <v>3</v>
      </c>
      <c r="G8" s="12">
        <v>39.950000000000003</v>
      </c>
      <c r="H8" s="17">
        <f t="shared" si="1"/>
        <v>119.85000000000001</v>
      </c>
    </row>
    <row r="9" spans="1:8" x14ac:dyDescent="0.25">
      <c r="A9" s="7" t="s">
        <v>30</v>
      </c>
      <c r="B9" s="6" t="s">
        <v>7</v>
      </c>
      <c r="C9" s="9"/>
      <c r="D9" s="1">
        <v>1</v>
      </c>
      <c r="E9" s="1">
        <v>20</v>
      </c>
      <c r="F9" s="6">
        <f t="shared" si="0"/>
        <v>20</v>
      </c>
      <c r="G9" s="12">
        <v>13.59</v>
      </c>
      <c r="H9" s="17">
        <f t="shared" si="1"/>
        <v>271.8</v>
      </c>
    </row>
    <row r="10" spans="1:8" x14ac:dyDescent="0.25">
      <c r="A10" s="7" t="s">
        <v>31</v>
      </c>
      <c r="B10" s="6" t="s">
        <v>8</v>
      </c>
      <c r="C10" s="9" t="s">
        <v>32</v>
      </c>
      <c r="D10" s="1">
        <v>13</v>
      </c>
      <c r="E10" s="1">
        <v>6</v>
      </c>
      <c r="F10" s="6">
        <f t="shared" si="0"/>
        <v>78</v>
      </c>
      <c r="G10" s="12">
        <v>18.7</v>
      </c>
      <c r="H10" s="17">
        <f t="shared" si="1"/>
        <v>1458.6</v>
      </c>
    </row>
    <row r="11" spans="1:8" x14ac:dyDescent="0.25">
      <c r="A11" s="7" t="s">
        <v>34</v>
      </c>
      <c r="B11" s="6" t="s">
        <v>33</v>
      </c>
      <c r="C11" s="9"/>
      <c r="D11" s="1">
        <v>47</v>
      </c>
      <c r="E11" s="1">
        <v>1</v>
      </c>
      <c r="F11" s="6">
        <f t="shared" si="0"/>
        <v>47</v>
      </c>
      <c r="G11" s="12">
        <v>82.25</v>
      </c>
      <c r="H11" s="17">
        <f>F11 *G11</f>
        <v>3865.75</v>
      </c>
    </row>
    <row r="12" spans="1:8" x14ac:dyDescent="0.25">
      <c r="A12" s="11" t="s">
        <v>35</v>
      </c>
      <c r="B12" s="6" t="s">
        <v>9</v>
      </c>
      <c r="C12" s="9"/>
      <c r="D12" s="1">
        <v>1</v>
      </c>
      <c r="E12" s="1">
        <v>12</v>
      </c>
      <c r="F12" s="6">
        <f t="shared" si="0"/>
        <v>12</v>
      </c>
      <c r="G12" s="12">
        <v>36.090000000000003</v>
      </c>
      <c r="H12" s="17">
        <f t="shared" si="1"/>
        <v>433.08000000000004</v>
      </c>
    </row>
    <row r="13" spans="1:8" x14ac:dyDescent="0.25">
      <c r="A13" s="7" t="s">
        <v>36</v>
      </c>
      <c r="B13" s="6" t="s">
        <v>10</v>
      </c>
      <c r="C13" s="9"/>
      <c r="D13" s="1">
        <v>2</v>
      </c>
      <c r="E13" s="1">
        <v>12</v>
      </c>
      <c r="F13" s="6">
        <f t="shared" si="0"/>
        <v>24</v>
      </c>
      <c r="G13" s="12">
        <v>19.95</v>
      </c>
      <c r="H13" s="17">
        <f t="shared" si="1"/>
        <v>478.79999999999995</v>
      </c>
    </row>
    <row r="14" spans="1:8" x14ac:dyDescent="0.25">
      <c r="A14" s="7" t="s">
        <v>39</v>
      </c>
      <c r="B14" s="6" t="s">
        <v>11</v>
      </c>
      <c r="C14" s="9" t="s">
        <v>29</v>
      </c>
      <c r="D14" s="1">
        <v>6</v>
      </c>
      <c r="E14" s="1">
        <v>12</v>
      </c>
      <c r="F14" s="6">
        <f t="shared" si="0"/>
        <v>72</v>
      </c>
      <c r="G14" s="12">
        <v>21</v>
      </c>
      <c r="H14" s="17">
        <f t="shared" si="1"/>
        <v>1512</v>
      </c>
    </row>
    <row r="15" spans="1:8" x14ac:dyDescent="0.25">
      <c r="A15" s="7" t="s">
        <v>28</v>
      </c>
      <c r="B15" s="6" t="s">
        <v>12</v>
      </c>
      <c r="C15" s="9" t="s">
        <v>38</v>
      </c>
      <c r="D15" s="1">
        <v>1</v>
      </c>
      <c r="E15" s="1">
        <v>45</v>
      </c>
      <c r="F15" s="6">
        <f t="shared" si="0"/>
        <v>45</v>
      </c>
      <c r="G15" s="12">
        <v>46</v>
      </c>
      <c r="H15" s="17">
        <f t="shared" si="1"/>
        <v>2070</v>
      </c>
    </row>
    <row r="16" spans="1:8" x14ac:dyDescent="0.25">
      <c r="A16" s="7" t="s">
        <v>41</v>
      </c>
      <c r="B16" s="6" t="s">
        <v>13</v>
      </c>
      <c r="C16" s="9" t="s">
        <v>40</v>
      </c>
      <c r="D16" s="1">
        <v>1</v>
      </c>
      <c r="E16" s="1">
        <v>3</v>
      </c>
      <c r="F16" s="6">
        <f t="shared" si="0"/>
        <v>3</v>
      </c>
      <c r="G16" s="12">
        <v>39.950000000000003</v>
      </c>
      <c r="H16" s="17">
        <f t="shared" si="1"/>
        <v>119.85000000000001</v>
      </c>
    </row>
    <row r="17" spans="1:8" x14ac:dyDescent="0.25">
      <c r="A17" s="7" t="s">
        <v>42</v>
      </c>
      <c r="B17" s="6" t="s">
        <v>43</v>
      </c>
      <c r="C17" s="9"/>
      <c r="D17" s="1">
        <v>2</v>
      </c>
      <c r="E17" s="1">
        <v>4</v>
      </c>
      <c r="F17" s="6">
        <f t="shared" si="0"/>
        <v>8</v>
      </c>
      <c r="G17" s="12">
        <v>139.99</v>
      </c>
      <c r="H17" s="17">
        <f t="shared" si="1"/>
        <v>1119.92</v>
      </c>
    </row>
    <row r="18" spans="1:8" x14ac:dyDescent="0.25">
      <c r="A18" s="7" t="s">
        <v>44</v>
      </c>
      <c r="B18" s="6" t="s">
        <v>49</v>
      </c>
      <c r="C18" s="9"/>
      <c r="D18" s="1">
        <v>1</v>
      </c>
      <c r="E18" s="1">
        <v>3</v>
      </c>
      <c r="F18" s="6">
        <f t="shared" si="0"/>
        <v>3</v>
      </c>
      <c r="G18" s="12">
        <v>86.99</v>
      </c>
      <c r="H18" s="17">
        <f t="shared" si="1"/>
        <v>260.96999999999997</v>
      </c>
    </row>
    <row r="19" spans="1:8" x14ac:dyDescent="0.25">
      <c r="A19" s="7" t="s">
        <v>46</v>
      </c>
      <c r="B19" s="6" t="s">
        <v>45</v>
      </c>
      <c r="C19" s="9"/>
      <c r="D19" s="1">
        <v>1</v>
      </c>
      <c r="E19" s="1">
        <v>3</v>
      </c>
      <c r="F19" s="6">
        <f t="shared" si="0"/>
        <v>3</v>
      </c>
      <c r="G19" s="12">
        <v>69.05</v>
      </c>
      <c r="H19" s="17">
        <f t="shared" si="1"/>
        <v>207.14999999999998</v>
      </c>
    </row>
    <row r="20" spans="1:8" x14ac:dyDescent="0.25">
      <c r="A20" s="7" t="s">
        <v>47</v>
      </c>
      <c r="B20" s="6">
        <v>67003</v>
      </c>
      <c r="C20" s="9"/>
      <c r="D20" s="1">
        <v>1</v>
      </c>
      <c r="E20" s="1">
        <v>3</v>
      </c>
      <c r="F20" s="6">
        <f t="shared" si="0"/>
        <v>3</v>
      </c>
      <c r="G20" s="12">
        <v>59.95</v>
      </c>
      <c r="H20" s="17">
        <f t="shared" si="1"/>
        <v>179.85000000000002</v>
      </c>
    </row>
    <row r="21" spans="1:8" x14ac:dyDescent="0.25">
      <c r="A21" s="7" t="s">
        <v>48</v>
      </c>
      <c r="B21" s="6">
        <v>67004</v>
      </c>
      <c r="C21" s="9"/>
      <c r="D21" s="1">
        <v>1</v>
      </c>
      <c r="E21" s="1">
        <v>3</v>
      </c>
      <c r="F21" s="6">
        <f t="shared" si="0"/>
        <v>3</v>
      </c>
      <c r="G21" s="12">
        <v>242.42</v>
      </c>
      <c r="H21" s="17">
        <f t="shared" si="1"/>
        <v>727.26</v>
      </c>
    </row>
    <row r="22" spans="1:8" x14ac:dyDescent="0.25">
      <c r="A22" s="7" t="s">
        <v>50</v>
      </c>
      <c r="B22" s="6">
        <v>4346610</v>
      </c>
      <c r="C22" s="9"/>
      <c r="D22" s="1">
        <v>1</v>
      </c>
      <c r="E22" s="1">
        <v>18</v>
      </c>
      <c r="F22" s="6">
        <f t="shared" si="0"/>
        <v>18</v>
      </c>
      <c r="G22" s="12">
        <v>116.8</v>
      </c>
      <c r="H22" s="17">
        <f t="shared" si="1"/>
        <v>2102.4</v>
      </c>
    </row>
    <row r="23" spans="1:8" x14ac:dyDescent="0.25">
      <c r="A23" s="11" t="s">
        <v>26</v>
      </c>
      <c r="B23" s="6" t="s">
        <v>27</v>
      </c>
      <c r="C23" s="9"/>
      <c r="D23" s="5">
        <v>1</v>
      </c>
      <c r="E23" s="6">
        <v>48</v>
      </c>
      <c r="F23" s="6">
        <f t="shared" si="0"/>
        <v>48</v>
      </c>
      <c r="G23" s="12">
        <v>95.8</v>
      </c>
      <c r="H23" s="17">
        <f t="shared" si="1"/>
        <v>4598.3999999999996</v>
      </c>
    </row>
    <row r="24" spans="1:8" x14ac:dyDescent="0.25">
      <c r="A24" s="7"/>
      <c r="B24" s="6"/>
      <c r="C24" s="9"/>
      <c r="D24" s="5"/>
      <c r="E24" s="6"/>
      <c r="F24" s="6"/>
      <c r="G24" s="13"/>
      <c r="H24" s="17"/>
    </row>
    <row r="25" spans="1:8" x14ac:dyDescent="0.25">
      <c r="A25" s="7"/>
      <c r="B25" s="6"/>
      <c r="C25" s="9"/>
      <c r="D25" s="5"/>
      <c r="E25" s="6"/>
      <c r="F25" s="6"/>
      <c r="G25" s="13"/>
      <c r="H25" s="17"/>
    </row>
    <row r="26" spans="1:8" ht="24" thickBot="1" x14ac:dyDescent="0.4">
      <c r="A26" s="35" t="s">
        <v>114</v>
      </c>
      <c r="B26" s="36"/>
      <c r="C26" s="37"/>
      <c r="D26" s="38">
        <f>SUM(D4:D25)</f>
        <v>85</v>
      </c>
      <c r="E26" s="36"/>
      <c r="F26" s="36">
        <f>SUM(F4:F25)</f>
        <v>418</v>
      </c>
      <c r="G26" s="39"/>
      <c r="H26" s="48">
        <f>SUM(H4:H25)</f>
        <v>21719.68</v>
      </c>
    </row>
    <row r="28" spans="1:8" ht="15.75" thickBot="1" x14ac:dyDescent="0.3"/>
    <row r="29" spans="1:8" s="34" customFormat="1" ht="47.25" thickBot="1" x14ac:dyDescent="0.75">
      <c r="A29" s="50" t="s">
        <v>113</v>
      </c>
      <c r="B29" s="51"/>
      <c r="C29" s="51"/>
      <c r="D29" s="51"/>
      <c r="E29" s="51"/>
      <c r="F29" s="51"/>
      <c r="G29" s="51"/>
      <c r="H29" s="52"/>
    </row>
    <row r="30" spans="1:8" ht="16.5" thickBot="1" x14ac:dyDescent="0.3">
      <c r="A30" s="22" t="s">
        <v>54</v>
      </c>
      <c r="B30" s="23" t="s">
        <v>55</v>
      </c>
      <c r="C30" s="24" t="s">
        <v>56</v>
      </c>
      <c r="D30" s="28" t="s">
        <v>57</v>
      </c>
      <c r="E30" s="29" t="s">
        <v>58</v>
      </c>
      <c r="F30" s="30" t="s">
        <v>59</v>
      </c>
      <c r="G30" s="25" t="s">
        <v>19</v>
      </c>
      <c r="H30" s="25" t="s">
        <v>60</v>
      </c>
    </row>
    <row r="31" spans="1:8" ht="16.5" thickTop="1" x14ac:dyDescent="0.25">
      <c r="A31" s="18" t="s">
        <v>61</v>
      </c>
      <c r="B31" s="19" t="s">
        <v>62</v>
      </c>
      <c r="C31" s="20" t="s">
        <v>63</v>
      </c>
      <c r="D31" s="31">
        <v>85</v>
      </c>
      <c r="E31" s="20">
        <v>4</v>
      </c>
      <c r="F31" s="32">
        <f>D31 *E31</f>
        <v>340</v>
      </c>
      <c r="G31" s="27">
        <v>19.95</v>
      </c>
      <c r="H31" s="26">
        <f>F31 *G31</f>
        <v>6783</v>
      </c>
    </row>
    <row r="32" spans="1:8" ht="15.75" x14ac:dyDescent="0.25">
      <c r="A32" s="18" t="s">
        <v>64</v>
      </c>
      <c r="B32" s="19" t="s">
        <v>65</v>
      </c>
      <c r="C32" s="20" t="s">
        <v>66</v>
      </c>
      <c r="D32" s="31">
        <v>61</v>
      </c>
      <c r="E32" s="20">
        <v>24</v>
      </c>
      <c r="F32" s="32">
        <f>D32 *E32</f>
        <v>1464</v>
      </c>
      <c r="G32" s="27">
        <v>7.99</v>
      </c>
      <c r="H32" s="26">
        <f>F32 *G32</f>
        <v>11697.36</v>
      </c>
    </row>
    <row r="33" spans="1:8" ht="15.75" x14ac:dyDescent="0.25">
      <c r="A33" s="18" t="s">
        <v>67</v>
      </c>
      <c r="B33" s="19" t="s">
        <v>68</v>
      </c>
      <c r="C33" s="20" t="s">
        <v>69</v>
      </c>
      <c r="D33" s="31">
        <v>7</v>
      </c>
      <c r="E33" s="20">
        <v>20</v>
      </c>
      <c r="F33" s="32">
        <f t="shared" ref="F33:F47" si="2">D33 *E33</f>
        <v>140</v>
      </c>
      <c r="G33" s="27">
        <v>19</v>
      </c>
      <c r="H33" s="26">
        <f t="shared" ref="H33:H47" si="3">F33 *G33</f>
        <v>2660</v>
      </c>
    </row>
    <row r="34" spans="1:8" ht="15.75" x14ac:dyDescent="0.25">
      <c r="A34" s="18" t="s">
        <v>70</v>
      </c>
      <c r="B34" s="19" t="s">
        <v>71</v>
      </c>
      <c r="C34" s="20" t="s">
        <v>72</v>
      </c>
      <c r="D34" s="31">
        <v>1</v>
      </c>
      <c r="E34" s="20">
        <v>100</v>
      </c>
      <c r="F34" s="32">
        <f t="shared" si="2"/>
        <v>100</v>
      </c>
      <c r="G34" s="27">
        <v>15.99</v>
      </c>
      <c r="H34" s="26">
        <f t="shared" si="3"/>
        <v>1599</v>
      </c>
    </row>
    <row r="35" spans="1:8" ht="15.75" x14ac:dyDescent="0.25">
      <c r="A35" s="21" t="s">
        <v>73</v>
      </c>
      <c r="B35" s="19" t="s">
        <v>74</v>
      </c>
      <c r="C35" s="20" t="s">
        <v>75</v>
      </c>
      <c r="D35" s="31">
        <v>4</v>
      </c>
      <c r="E35" s="20">
        <v>24</v>
      </c>
      <c r="F35" s="32">
        <f t="shared" si="2"/>
        <v>96</v>
      </c>
      <c r="G35" s="27">
        <v>27.31</v>
      </c>
      <c r="H35" s="26">
        <f t="shared" si="3"/>
        <v>2621.7599999999998</v>
      </c>
    </row>
    <row r="36" spans="1:8" ht="15.75" x14ac:dyDescent="0.25">
      <c r="A36" s="18" t="s">
        <v>76</v>
      </c>
      <c r="B36" s="19" t="s">
        <v>77</v>
      </c>
      <c r="C36" s="20" t="s">
        <v>78</v>
      </c>
      <c r="D36" s="31">
        <v>4</v>
      </c>
      <c r="E36" s="20">
        <v>12</v>
      </c>
      <c r="F36" s="32">
        <f t="shared" si="2"/>
        <v>48</v>
      </c>
      <c r="G36" s="27">
        <v>10.1</v>
      </c>
      <c r="H36" s="26">
        <f t="shared" si="3"/>
        <v>484.79999999999995</v>
      </c>
    </row>
    <row r="37" spans="1:8" ht="15.75" x14ac:dyDescent="0.25">
      <c r="A37" s="18" t="s">
        <v>79</v>
      </c>
      <c r="B37" s="19" t="s">
        <v>80</v>
      </c>
      <c r="C37" s="20" t="s">
        <v>81</v>
      </c>
      <c r="D37" s="31">
        <v>7</v>
      </c>
      <c r="E37" s="20">
        <v>24</v>
      </c>
      <c r="F37" s="32">
        <f t="shared" si="2"/>
        <v>168</v>
      </c>
      <c r="G37" s="27">
        <v>12.95</v>
      </c>
      <c r="H37" s="26">
        <f t="shared" si="3"/>
        <v>2175.6</v>
      </c>
    </row>
    <row r="38" spans="1:8" ht="15.75" x14ac:dyDescent="0.25">
      <c r="A38" s="18" t="s">
        <v>82</v>
      </c>
      <c r="B38" s="19" t="s">
        <v>83</v>
      </c>
      <c r="C38" s="20" t="s">
        <v>84</v>
      </c>
      <c r="D38" s="31">
        <v>26</v>
      </c>
      <c r="E38" s="20">
        <v>24</v>
      </c>
      <c r="F38" s="32">
        <f t="shared" si="2"/>
        <v>624</v>
      </c>
      <c r="G38" s="27">
        <v>8.99</v>
      </c>
      <c r="H38" s="26">
        <f t="shared" si="3"/>
        <v>5609.76</v>
      </c>
    </row>
    <row r="39" spans="1:8" ht="15.75" x14ac:dyDescent="0.25">
      <c r="A39" s="18" t="s">
        <v>85</v>
      </c>
      <c r="B39" s="19" t="s">
        <v>86</v>
      </c>
      <c r="C39" s="20" t="s">
        <v>87</v>
      </c>
      <c r="D39" s="31">
        <v>4</v>
      </c>
      <c r="E39" s="20">
        <v>24</v>
      </c>
      <c r="F39" s="32">
        <f t="shared" si="2"/>
        <v>96</v>
      </c>
      <c r="G39" s="27">
        <v>9.9499999999999993</v>
      </c>
      <c r="H39" s="26">
        <f t="shared" si="3"/>
        <v>955.19999999999993</v>
      </c>
    </row>
    <row r="40" spans="1:8" ht="15.75" x14ac:dyDescent="0.25">
      <c r="A40" s="18" t="s">
        <v>88</v>
      </c>
      <c r="B40" s="19" t="s">
        <v>89</v>
      </c>
      <c r="C40" s="20" t="s">
        <v>90</v>
      </c>
      <c r="D40" s="31">
        <v>1</v>
      </c>
      <c r="E40" s="20">
        <v>3</v>
      </c>
      <c r="F40" s="32">
        <f t="shared" si="2"/>
        <v>3</v>
      </c>
      <c r="G40" s="27">
        <v>18.989999999999998</v>
      </c>
      <c r="H40" s="26">
        <f t="shared" si="3"/>
        <v>56.97</v>
      </c>
    </row>
    <row r="41" spans="1:8" ht="15.75" x14ac:dyDescent="0.25">
      <c r="A41" s="18" t="s">
        <v>91</v>
      </c>
      <c r="B41" s="19" t="s">
        <v>92</v>
      </c>
      <c r="C41" s="20" t="s">
        <v>93</v>
      </c>
      <c r="D41" s="31">
        <v>4</v>
      </c>
      <c r="E41" s="20">
        <v>24</v>
      </c>
      <c r="F41" s="32">
        <f t="shared" si="2"/>
        <v>96</v>
      </c>
      <c r="G41" s="27">
        <v>15.64</v>
      </c>
      <c r="H41" s="26">
        <f t="shared" si="3"/>
        <v>1501.44</v>
      </c>
    </row>
    <row r="42" spans="1:8" ht="15.75" x14ac:dyDescent="0.25">
      <c r="A42" s="18" t="s">
        <v>94</v>
      </c>
      <c r="B42" s="19" t="s">
        <v>95</v>
      </c>
      <c r="C42" s="20" t="s">
        <v>96</v>
      </c>
      <c r="D42" s="31">
        <v>29</v>
      </c>
      <c r="E42" s="20">
        <v>24</v>
      </c>
      <c r="F42" s="32">
        <f t="shared" si="2"/>
        <v>696</v>
      </c>
      <c r="G42" s="27">
        <v>14.99</v>
      </c>
      <c r="H42" s="26">
        <f t="shared" si="3"/>
        <v>10433.040000000001</v>
      </c>
    </row>
    <row r="43" spans="1:8" ht="15.75" x14ac:dyDescent="0.25">
      <c r="A43" s="18" t="s">
        <v>79</v>
      </c>
      <c r="B43" s="19" t="s">
        <v>97</v>
      </c>
      <c r="C43" s="20" t="s">
        <v>98</v>
      </c>
      <c r="D43" s="31">
        <v>20</v>
      </c>
      <c r="E43" s="20">
        <v>48</v>
      </c>
      <c r="F43" s="32">
        <f t="shared" si="2"/>
        <v>960</v>
      </c>
      <c r="G43" s="27">
        <v>15.64</v>
      </c>
      <c r="H43" s="26">
        <f t="shared" si="3"/>
        <v>15014.400000000001</v>
      </c>
    </row>
    <row r="44" spans="1:8" ht="15.75" x14ac:dyDescent="0.25">
      <c r="A44" s="18" t="s">
        <v>99</v>
      </c>
      <c r="B44" s="19" t="s">
        <v>100</v>
      </c>
      <c r="C44" s="20" t="s">
        <v>101</v>
      </c>
      <c r="D44" s="31">
        <v>9</v>
      </c>
      <c r="E44" s="20">
        <v>12</v>
      </c>
      <c r="F44" s="32">
        <f t="shared" si="2"/>
        <v>108</v>
      </c>
      <c r="G44" s="27">
        <v>12.99</v>
      </c>
      <c r="H44" s="26">
        <f t="shared" si="3"/>
        <v>1402.92</v>
      </c>
    </row>
    <row r="45" spans="1:8" ht="15.75" x14ac:dyDescent="0.25">
      <c r="A45" s="18" t="s">
        <v>102</v>
      </c>
      <c r="B45" s="19" t="s">
        <v>103</v>
      </c>
      <c r="C45" s="20" t="s">
        <v>104</v>
      </c>
      <c r="D45" s="31">
        <v>12</v>
      </c>
      <c r="E45" s="20">
        <v>6</v>
      </c>
      <c r="F45" s="32">
        <f t="shared" si="2"/>
        <v>72</v>
      </c>
      <c r="G45" s="27">
        <v>19.989999999999998</v>
      </c>
      <c r="H45" s="26">
        <f t="shared" si="3"/>
        <v>1439.28</v>
      </c>
    </row>
    <row r="46" spans="1:8" ht="15.75" x14ac:dyDescent="0.25">
      <c r="A46" s="18" t="s">
        <v>105</v>
      </c>
      <c r="B46" s="19" t="s">
        <v>106</v>
      </c>
      <c r="C46" s="20" t="s">
        <v>107</v>
      </c>
      <c r="D46" s="31">
        <v>2</v>
      </c>
      <c r="E46" s="20">
        <v>144</v>
      </c>
      <c r="F46" s="32">
        <f t="shared" si="2"/>
        <v>288</v>
      </c>
      <c r="G46" s="27">
        <v>5.35</v>
      </c>
      <c r="H46" s="26">
        <f t="shared" si="3"/>
        <v>1540.8</v>
      </c>
    </row>
    <row r="47" spans="1:8" ht="15.75" x14ac:dyDescent="0.25">
      <c r="A47" s="18" t="s">
        <v>108</v>
      </c>
      <c r="B47" s="19" t="s">
        <v>109</v>
      </c>
      <c r="C47" s="20" t="s">
        <v>110</v>
      </c>
      <c r="D47" s="31">
        <v>1</v>
      </c>
      <c r="E47" s="20">
        <v>100</v>
      </c>
      <c r="F47" s="32">
        <f t="shared" si="2"/>
        <v>100</v>
      </c>
      <c r="G47" s="27">
        <v>8.99</v>
      </c>
      <c r="H47" s="26">
        <f t="shared" si="3"/>
        <v>899</v>
      </c>
    </row>
    <row r="48" spans="1:8" ht="15.75" x14ac:dyDescent="0.25">
      <c r="A48" s="18" t="s">
        <v>111</v>
      </c>
      <c r="B48" s="19" t="s">
        <v>65</v>
      </c>
      <c r="C48" s="20" t="s">
        <v>66</v>
      </c>
      <c r="D48" s="31"/>
      <c r="E48" s="20">
        <v>2</v>
      </c>
      <c r="F48" s="32">
        <f>E48</f>
        <v>2</v>
      </c>
      <c r="G48" s="27">
        <v>7.99</v>
      </c>
      <c r="H48" s="26">
        <f>F48 *G48</f>
        <v>15.98</v>
      </c>
    </row>
    <row r="49" spans="1:8" ht="15.75" x14ac:dyDescent="0.25">
      <c r="A49" s="18"/>
      <c r="B49" s="19"/>
      <c r="C49" s="20"/>
      <c r="D49" s="31"/>
      <c r="E49" s="20"/>
      <c r="F49" s="32"/>
      <c r="G49" s="27"/>
      <c r="H49" s="26"/>
    </row>
    <row r="50" spans="1:8" ht="15.75" x14ac:dyDescent="0.25">
      <c r="A50" s="18"/>
      <c r="B50" s="19"/>
      <c r="C50" s="20"/>
      <c r="D50" s="31"/>
      <c r="E50" s="20"/>
      <c r="F50" s="32"/>
      <c r="G50" s="26"/>
      <c r="H50" s="26"/>
    </row>
    <row r="51" spans="1:8" s="46" customFormat="1" ht="24" thickBot="1" x14ac:dyDescent="0.4">
      <c r="A51" s="40" t="s">
        <v>114</v>
      </c>
      <c r="B51" s="41"/>
      <c r="C51" s="42"/>
      <c r="D51" s="43">
        <f>SUM(D31:D50)</f>
        <v>277</v>
      </c>
      <c r="E51" s="42"/>
      <c r="F51" s="44">
        <f>SUM(F31:F50)</f>
        <v>5401</v>
      </c>
      <c r="G51" s="45"/>
      <c r="H51" s="47">
        <f>SUM(H31:H50)</f>
        <v>66890.31</v>
      </c>
    </row>
    <row r="57" spans="1:8" ht="46.5" x14ac:dyDescent="0.25">
      <c r="A57" s="53" t="s">
        <v>115</v>
      </c>
      <c r="B57" s="53"/>
      <c r="C57" s="53"/>
      <c r="D57" s="53"/>
      <c r="E57" s="53"/>
      <c r="F57" s="53"/>
      <c r="G57" s="53"/>
      <c r="H57" s="49">
        <f>H51 +H26</f>
        <v>88609.989999999991</v>
      </c>
    </row>
  </sheetData>
  <mergeCells count="3">
    <mergeCell ref="A2:H2"/>
    <mergeCell ref="A29:H29"/>
    <mergeCell ref="A57:G57"/>
  </mergeCells>
  <hyperlinks>
    <hyperlink ref="G7" r:id="rId1" display="https://www.amazon.com/Plantronics-DSP-400-Digitally-Enhanced-Foldable-Software/dp/B00005A9AU"/>
    <hyperlink ref="G5" r:id="rId2" display="https://www.ebay.com/c/13012073216"/>
    <hyperlink ref="G4" r:id="rId3" display="https://www.amazon.com/Plantronics-Discovery-Bluetooth-Discontinued-Manufacturer/dp/B000NSMGW4"/>
    <hyperlink ref="G6" r:id="rId4" display="https://www.ebay.com/p/1500082674"/>
    <hyperlink ref="G8" r:id="rId5" location="viTabs_0" display="https://www.ebay.com/itm/Plantronics-M170-Headband-Headset-Cisco-303-501-502-504-508-921-922-941-942-962-/223026274085?_trksid=p2349526.m4383.l4275.c1 - viTabs_0"/>
    <hyperlink ref="G23" r:id="rId6" display="https://www.amazon.com/Plantronics-43596-50-Vista-M22/dp/B005FZGPAY"/>
    <hyperlink ref="G15" r:id="rId7" display="https://www.voicesonic.com/customer/Panasonic_system-25327-Plantronics_Blackwire_C220_Headset_8029903.html"/>
    <hyperlink ref="G9" r:id="rId8" display="https://www.amazon.com/CBK-T400-Headphone-Plantronics-Telephone/dp/B07KWTD877"/>
    <hyperlink ref="G10" r:id="rId9" display="https://www.amazon.com/Vivitar-VIV-APM-7001-Action-Helmet-Silver/dp/B00DIBZHU6"/>
    <hyperlink ref="G12" r:id="rId10" display="https://abcconf.com/store/pc/viewPrd.asp?idproduct=3821&amp;idcategory="/>
    <hyperlink ref="G13" r:id="rId11" location="viTabs_0" display="https://www.ebay.com/itm/Plantronics-Audio-345-Stereo-Black-Neckband-Analog-PC-Headset-for-Internet-Chat-/392372397144?_trksid=p2349526.m4383.l4275.c2 - viTabs_0"/>
    <hyperlink ref="G14" r:id="rId12" display="https://www.voicesonic.com/customer/Panasonic_system-22880-Plantronics_Explorer_220_Headset_7551601_7563701.html"/>
    <hyperlink ref="G16" r:id="rId13" display="https://www.ebay.com/p/129457456"/>
    <hyperlink ref="G17" r:id="rId14" display="http://www.theheadsetteam.com/plantronics-ct12-2-4ghz-cordless-headset-telephone-63540-01.html"/>
    <hyperlink ref="G18" r:id="rId15" display="https://www.cdw.com/product/plantronics-s12-ear-cup-headset-with-amplifier/554934"/>
    <hyperlink ref="G19" r:id="rId16" display="https://www.walmart.com/ip/PLANTRONICS-65148-11/715646134?wmlspartner=wlpa&amp;selectedSellerId=7484&amp;&amp;adid=22222222227076968558&amp;wl0=&amp;wl1=g&amp;wl2=c&amp;wl3=295078798306&amp;wl4=aud-834279576166:pla-521280905401&amp;wl5=9012569&amp;wl6=&amp;wl7=&amp;wl8=&amp;wl9=pla&amp;wl10=115070393&amp;wl11=online&amp;wl12=715646134&amp;veh=sem"/>
    <hyperlink ref="G20" r:id="rId17" display="https://www.ebay.com/p/135981994"/>
    <hyperlink ref="G21" r:id="rId18" display="https://www.amazon.com/Plantronics-17229118690-GameComPro1-Gaming-Headset/dp/B00067WKMI"/>
    <hyperlink ref="G22" r:id="rId19" display="https://www.headsetexperts.com/plantronics-h101-encore-binaural-voice-tube-headset_p/h101.htm"/>
    <hyperlink ref="G11" r:id="rId20" display="https://www.amazon.com/Plantronics-Supraplus-HW251-MONAURAL-HEADSET/dp/B0001V3AV4"/>
    <hyperlink ref="G48" r:id="rId21" display="https://www.ebay.com/c/1500581439"/>
    <hyperlink ref="G46" r:id="rId22" display="https://www.amazon.com/Vivitar-HF-SLRHGR-Hand-Grip-Black/dp/B01EL2K0VQ"/>
    <hyperlink ref="G47" r:id="rId23" display="https://www.focuscamera.com/vivitar-3-piece-lens-filter-kit-55mm-viv-fk3.html"/>
    <hyperlink ref="G31" r:id="rId24" display="https://www.amazon.com/Vivitar-VX022-BLU-Digital-Camera-1-8-Inch/dp/B00DJGQIB2/ref=sr_1_1?dchild=1&amp;keywords=Vivitar+VX022-BLU+10.1+MP+Digital+Camera+with+1.8-Inch+LCD+%28Blue%29&amp;qid=1594235343&amp;s=electronics&amp;sr=1-1"/>
    <hyperlink ref="G45" r:id="rId25" display="https://www.amazon.com/Vivitar-VIV-APM-7003-Action-All-Black/dp/B00DIBZAV2"/>
    <hyperlink ref="G44" r:id="rId26" display="https://www.walmart.com/ip/Vivitar-67-in-Monopod-Quick-Release/48462543?irgwc=1&amp;sourceid=imp_0eXUr9QwTxyOU3awUx0Mo38XUkiUclxNr1ldyQ0&amp;veh=aff&amp;wmlspartner=imp_120157&amp;clickid=0eXUr9QwTxyOU3awUx0Mo38XUkiUclxNr1ldyQ0&amp;sharedid="/>
    <hyperlink ref="G41" r:id="rId27" display="https://www.walmart.com/ip/Vivitar-SC2100B-Camera-Charger-Li-Ion-Universal-Black/173625884?irgwc=1&amp;sourceid=imp_0eXUr9QwTxyOU3awUx0Mo38XUkiUKmTJr1ldyQ0&amp;veh=aff&amp;wmlspartner=imp_120157&amp;clickid=0eXUr9QwTxyOU3awUx0Mo38XUkiUKmTJr1ldyQ0&amp;sharedid="/>
    <hyperlink ref="G43" r:id="rId28" display="https://www.walmart.com/ip/Vivitar-SC2100B-Camera-Charger-Li-Ion-Universal-Black/173625884?irgwc=1&amp;sourceid=imp_0eXUr9QwTxyOU3awUx0Mo38XUkiUKmTJr1ldyQ0&amp;veh=aff&amp;wmlspartner=imp_120157&amp;clickid=0eXUr9QwTxyOU3awUx0Mo38XUkiUKmTJr1ldyQ0&amp;sharedid="/>
    <hyperlink ref="G42" r:id="rId29" display="https://www.ebay.com/itm/Vivitar-compact-tripod-ultra-slim-mini-black-NRFB-action-cam-case-camcorder-bag-/362517703674"/>
    <hyperlink ref="G40" r:id="rId30" display="https://www.ebay.com/itm/Kodak-C1200-Mirrorless-SLR-Camera-Hard-Case/184350015131?hash=item2aec1dfe9b:g:3kEAAOSwv3JbBwzL"/>
    <hyperlink ref="G39" r:id="rId31" display="https://www.amazon.com/Vivitar-Camera-Case-Medium-FSC-4-Pink/dp/B003DL2G64/ref=sr_1_1?dchild=1&amp;keywords=Vivitar+Camera+Case+Medium+FSC-4-Pink&amp;m=AFDEG6G7F9TWB&amp;qid=1594213220&amp;s=merchant-items&amp;sr=1-1"/>
    <hyperlink ref="G38" r:id="rId32" display="https://www.ebay.com/itm/Vivitar-Universal-Neoprene-Neck-Camera-Strap-Fits-Nikon-Canon-DSLR-SLR-C4/224042369246?hash=item3429f740de:g:CkQAAOSwk8Re4qZo"/>
    <hyperlink ref="G37" r:id="rId33" display="https://www.amazon.com/Vivitar-SC2100B-Camera-Charger-Universal/dp/B00JPDMSOO"/>
    <hyperlink ref="G36" r:id="rId34" display="https://www.hippo-deals.com/vivitar/lens-cleaning-pen-viv-lcp-1200b-pid23479.html"/>
    <hyperlink ref="G35" r:id="rId35" display="https://www.walmart.com/ip/Vivitar-VIV-SC-4200B-AC-DC-LCD-Universal-Pro-Charger/27448863?irgwc=1&amp;sourceid=imp_0eXUr9QwTxyOU3awUx0Mo38XUkiUP5Xhr1ldyQ0&amp;veh=aff&amp;wmlspartner=imp_120157&amp;clickid=0eXUr9QwTxyOU3awUx0Mo38XUkiUP5Xhr1ldyQ0&amp;sharedid="/>
    <hyperlink ref="G34" r:id="rId36" display="https://www.ebay.com/c/2254405142"/>
    <hyperlink ref="G32" r:id="rId37" display="https://www.ebay.com/c/1500581439"/>
    <hyperlink ref="G33" r:id="rId38" display="https://www.bhphotovideo.com/c/product/1137477-REG/vivitar_viv_mic_20_microscope_mic_20_black.html"/>
  </hyperlinks>
  <pageMargins left="0.7" right="0.7" top="0.75" bottom="0.75" header="0.3" footer="0.3"/>
  <pageSetup orientation="portrait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2020-09-10T14:40:30Z</dcterms:created>
  <dcterms:modified xsi:type="dcterms:W3CDTF">2020-09-10T14:40:36Z</dcterms:modified>
</cp:coreProperties>
</file>