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785B57F0-B071-4AFD-8B72-B57794C695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QUID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10" i="1"/>
  <c r="G11" i="1" s="1"/>
  <c r="G14" i="1"/>
  <c r="G15" i="1"/>
  <c r="G16" i="1"/>
  <c r="G20" i="1"/>
  <c r="G21" i="1"/>
  <c r="G22" i="1"/>
  <c r="G23" i="1"/>
  <c r="G24" i="1"/>
  <c r="G25" i="1"/>
  <c r="G26" i="1"/>
  <c r="G30" i="1"/>
  <c r="G31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4" i="1"/>
  <c r="G85" i="1"/>
  <c r="G86" i="1"/>
  <c r="G87" i="1"/>
  <c r="G88" i="1"/>
  <c r="G89" i="1"/>
  <c r="G90" i="1"/>
  <c r="G91" i="1"/>
  <c r="G92" i="1"/>
  <c r="G93" i="1"/>
  <c r="G4" i="1"/>
  <c r="G81" i="1" l="1"/>
  <c r="G32" i="1"/>
  <c r="G27" i="1"/>
  <c r="G17" i="1"/>
  <c r="G7" i="1"/>
  <c r="G94" i="1"/>
  <c r="G96" i="1" l="1"/>
</calcChain>
</file>

<file path=xl/sharedStrings.xml><?xml version="1.0" encoding="utf-8"?>
<sst xmlns="http://schemas.openxmlformats.org/spreadsheetml/2006/main" count="248" uniqueCount="93">
  <si>
    <t>GIN</t>
  </si>
  <si>
    <t>TEQUILA</t>
  </si>
  <si>
    <t>VODKA</t>
  </si>
  <si>
    <t>WHISKY</t>
  </si>
  <si>
    <t>SUB TOTAL</t>
  </si>
  <si>
    <t>TOTAL</t>
  </si>
  <si>
    <t>BOURBON WHISKEY WILD TURKEY AMERICAN HONEY 35.5°</t>
  </si>
  <si>
    <t>VODKA POLIAKOV LEMON 37.5°</t>
  </si>
  <si>
    <t>VODKA POLIAKOV PEACH 37.5°</t>
  </si>
  <si>
    <t>VODKA POLIAKOV EXTREME 40°</t>
  </si>
  <si>
    <t>VODKA VAN GOGH RASPBERRY 35°</t>
  </si>
  <si>
    <t>VODKA VAN GOGH MANGO 35°</t>
  </si>
  <si>
    <t>VODKA VAN GOGH ORANGE 35°</t>
  </si>
  <si>
    <t>VODKA VAN GOGH POMEGRANATE 35°</t>
  </si>
  <si>
    <t>VODKA VAN GOGH COOL PEACH 35°</t>
  </si>
  <si>
    <t>VODKA SMIRNOFF GREEN APPLE 35°</t>
  </si>
  <si>
    <t xml:space="preserve">BOURBON WHISKEY WILD TURKEY SIN MODELO 40° </t>
  </si>
  <si>
    <t>SIZE</t>
  </si>
  <si>
    <t>6 / 700ML</t>
  </si>
  <si>
    <t>12 / 750ML</t>
  </si>
  <si>
    <t>6 / 750ML</t>
  </si>
  <si>
    <t>120 / 50ML</t>
  </si>
  <si>
    <t>60 / 50ML</t>
  </si>
  <si>
    <t>6 / LT</t>
  </si>
  <si>
    <t>12 / LT</t>
  </si>
  <si>
    <t>CS</t>
  </si>
  <si>
    <t>UNIT</t>
  </si>
  <si>
    <t>12 / 700ML</t>
  </si>
  <si>
    <t>QTY</t>
  </si>
  <si>
    <t>LIQUER</t>
  </si>
  <si>
    <t>RUM</t>
  </si>
  <si>
    <t>BOURBON</t>
  </si>
  <si>
    <t>USD</t>
  </si>
  <si>
    <t>LIQUIDATION CIF</t>
  </si>
  <si>
    <t>SUB-TOTAL</t>
  </si>
  <si>
    <t xml:space="preserve">BOURBON WHISKEY OLD VIRGINIA 6YO 40° </t>
  </si>
  <si>
    <t>GIN VAN GOGH SIN MODELO 47°</t>
  </si>
  <si>
    <t>RUM SAINT JAMES AMBRE 45°</t>
  </si>
  <si>
    <t>RUM SAINT JAMES PAILLE 40°</t>
  </si>
  <si>
    <t>RUM SAINT JAMES BLANC 40°</t>
  </si>
  <si>
    <t>LIQUER POLIAKOV RED 18°</t>
  </si>
  <si>
    <t>LIQUER MEGA JED HERBAL LIQUEUR 35°</t>
  </si>
  <si>
    <t>LIQUER EVAN WILLIAMS HONEY RESERVE 35°</t>
  </si>
  <si>
    <t>RUM BACARDI SUPERIOR 40°</t>
  </si>
  <si>
    <t>TEQUILA MONTEZUMA AZTEC GOLD  40°</t>
  </si>
  <si>
    <t>TEQUILA BARRIO GOLD  40°</t>
  </si>
  <si>
    <t>VODKA POLIAKOV APPLE 37.5°</t>
  </si>
  <si>
    <t>VODKA POLIAKOV CRANBERRY 37.5°</t>
  </si>
  <si>
    <t>VODKA VAN GOGH WILD APPLE 35°</t>
  </si>
  <si>
    <t>VODKA VAN GOGH VANILLA 35°</t>
  </si>
  <si>
    <t>VODKA SKOL PREMIUM 40°</t>
  </si>
  <si>
    <t>VODKA WAVE PINK LEMONADE 30°</t>
  </si>
  <si>
    <t>VODKA TAAKA GENUINE 40°</t>
  </si>
  <si>
    <t>VODKA WAVE GRAPE 30°</t>
  </si>
  <si>
    <t>RUM DIAZ R-4515 40°</t>
  </si>
  <si>
    <t>RUM LARGO BAY COCONUT 21°</t>
  </si>
  <si>
    <t>RUM LARGO BAY GOLD 40°</t>
  </si>
  <si>
    <t>VODKA WAVE WHIPPED CREAM 30°</t>
  </si>
  <si>
    <t>VODKA WAVE CHERRY 30°</t>
  </si>
  <si>
    <t>VODKA VEIL SIN MODELO 35°</t>
  </si>
  <si>
    <t>VODKA VEIL CHERRY 35°</t>
  </si>
  <si>
    <t>VODKA VEIL CHOCOLATE 35°</t>
  </si>
  <si>
    <t>VODKA UV SIN MODELO 40°</t>
  </si>
  <si>
    <t>VODKA VAN GOGH ORANGE 40°</t>
  </si>
  <si>
    <t>VODKA VAN GOGH DOUBLE ESPRESSO 35°</t>
  </si>
  <si>
    <t>VODKA VAN GOGH DUTCH CARAMEL 35°</t>
  </si>
  <si>
    <t>VODKA VAN GOGH PINEAPPLE 35°</t>
  </si>
  <si>
    <t>VODKA VAN GOGH COCONUT 35°</t>
  </si>
  <si>
    <t>VODKA VAN GOGH ESPRESSO 35°</t>
  </si>
  <si>
    <t>VODKA VAN GOGH PB&amp;J 35°</t>
  </si>
  <si>
    <t>VODKA VAN GOGH GRAPE 35°</t>
  </si>
  <si>
    <t>VODKA VAN GOGH SIN MODELO 40°</t>
  </si>
  <si>
    <t>VODKA VAN GOGH ACAI-BLUEBERRY 35°</t>
  </si>
  <si>
    <t>VODKA VAN GOGH DUTCH CHOCOLATE 35°</t>
  </si>
  <si>
    <t>VODKA SMIRNOFF SIN MODELO 40°</t>
  </si>
  <si>
    <t>VODKA STOLICHNAYA BLUEBERRY 37.5°</t>
  </si>
  <si>
    <t>VODKA STOLICHNAYA VANILLA 37.5°</t>
  </si>
  <si>
    <t>VODKA STOLICHNAYA RASPBERRY 37.5°</t>
  </si>
  <si>
    <t>VODKA STOLICHNAYA STRAWBERRY 37.5°</t>
  </si>
  <si>
    <t>VODKA BURNETT'S PEAR 35°</t>
  </si>
  <si>
    <t>VODKA BURNETT'S SOUR APPLE 35°</t>
  </si>
  <si>
    <t>VODKA BURNETT'S STRAWBERRY 35°</t>
  </si>
  <si>
    <t>WHISKY GLEN TURNER 12YO 40°</t>
  </si>
  <si>
    <t>WHISKY LTD CANADIAN 40°</t>
  </si>
  <si>
    <t>WHISKY FLEISCHMANN'S PREFERRED 40°</t>
  </si>
  <si>
    <t>WHISKY ELLINGTON CANADIAN 40°</t>
  </si>
  <si>
    <t>WHISKY FECKIN SPICED 35°</t>
  </si>
  <si>
    <t>WHISKY CANADIAN CLUB 40°</t>
  </si>
  <si>
    <t>WHISKY J &amp; B SIN MODELO 40°</t>
  </si>
  <si>
    <t>WHISKY JIM BEAM BLACK 43°</t>
  </si>
  <si>
    <t>WHISKY JOHN BARR RED LABEL 43°</t>
  </si>
  <si>
    <t>WHISKY EVAN WILLIAMS 43°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</si>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</sst>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[$$-2C0A]\ * #,##0.00_-;\-[$$-2C0A]\ * #,##0.00_-;_-[$$-2C0A]\ * &quot;-&quot;??_-;_-@_-"/>
    <numFmt numFmtId="166" formatCode="_-[$$-2C0A]\ * #,##0_-;\-[$$-2C0A]\ * #,##0_-;_-[$$-2C0A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5" fontId="0" fillId="0" borderId="5" xfId="0" applyNumberFormat="1" applyBorder="1"/>
    <xf numFmtId="0" fontId="0" fillId="0" borderId="6" xfId="0" applyBorder="1" applyAlignment="1">
      <alignment horizontal="center"/>
    </xf>
    <xf numFmtId="165" fontId="0" fillId="0" borderId="7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165" fontId="0" fillId="0" borderId="10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0" xfId="0" applyBorder="1"/>
    <xf numFmtId="165" fontId="0" fillId="0" borderId="12" xfId="0" applyNumberFormat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right"/>
    </xf>
    <xf numFmtId="165" fontId="0" fillId="0" borderId="17" xfId="0" applyNumberFormat="1" applyBorder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7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6" fontId="1" fillId="4" borderId="2" xfId="0" applyNumberFormat="1" applyFont="1" applyFill="1" applyBorder="1"/>
    <xf numFmtId="166" fontId="1" fillId="4" borderId="20" xfId="0" applyNumberFormat="1" applyFont="1" applyFill="1" applyBorder="1"/>
    <xf numFmtId="166" fontId="1" fillId="4" borderId="5" xfId="0" applyNumberFormat="1" applyFont="1" applyFill="1" applyBorder="1"/>
    <xf numFmtId="166" fontId="2" fillId="3" borderId="2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2"/>
  <sheetViews>
    <sheetView showGridLines="0" tabSelected="1" topLeftCell="C1" workbookViewId="0">
      <selection activeCell="G4" sqref="G4"/>
    </sheetView>
  </sheetViews>
  <sheetFormatPr defaultColWidth="11.44140625" defaultRowHeight="14.4" x14ac:dyDescent="0.3"/>
  <cols>
    <col min="1" max="1" width="2.6640625" customWidth="1"/>
    <col min="2" max="2" width="5.33203125" bestFit="1" customWidth="1"/>
    <col min="3" max="3" width="4" bestFit="1" customWidth="1"/>
    <col min="4" max="4" width="53" bestFit="1" customWidth="1"/>
    <col min="5" max="5" width="11.88671875" customWidth="1"/>
    <col min="6" max="6" width="11.5546875" customWidth="1"/>
    <col min="7" max="7" width="15" customWidth="1"/>
    <col min="8" max="8" width="2.6640625" customWidth="1"/>
  </cols>
  <sheetData>
    <row r="1" spans="2:7" ht="28.5" customHeight="1" thickBot="1" x14ac:dyDescent="0.35">
      <c r="B1" s="64" t="s">
        <v>33</v>
      </c>
      <c r="C1" s="65"/>
      <c r="D1" s="65"/>
      <c r="E1" s="65"/>
      <c r="F1" s="65"/>
      <c r="G1" s="66"/>
    </row>
    <row r="2" spans="2:7" ht="15" thickBot="1" x14ac:dyDescent="0.35">
      <c r="B2" s="24"/>
      <c r="C2" s="24"/>
      <c r="D2" s="24"/>
      <c r="E2" s="24"/>
      <c r="F2" s="25"/>
      <c r="G2" s="25"/>
    </row>
    <row r="3" spans="2:7" ht="16.2" thickBot="1" x14ac:dyDescent="0.35">
      <c r="B3" s="62" t="s">
        <v>28</v>
      </c>
      <c r="C3" s="63"/>
      <c r="D3" s="30" t="s">
        <v>31</v>
      </c>
      <c r="E3" s="28" t="s">
        <v>17</v>
      </c>
      <c r="F3" s="28" t="s">
        <v>32</v>
      </c>
      <c r="G3" s="29" t="s">
        <v>34</v>
      </c>
    </row>
    <row r="4" spans="2:7" x14ac:dyDescent="0.3">
      <c r="B4" s="3" t="s">
        <v>25</v>
      </c>
      <c r="C4" s="4">
        <v>100</v>
      </c>
      <c r="D4" s="5" t="s">
        <v>35</v>
      </c>
      <c r="E4" s="4" t="s">
        <v>18</v>
      </c>
      <c r="F4" s="50">
        <v>28.116</v>
      </c>
      <c r="G4" s="6">
        <f>F4*C4</f>
        <v>2811.6</v>
      </c>
    </row>
    <row r="5" spans="2:7" x14ac:dyDescent="0.3">
      <c r="B5" s="7" t="s">
        <v>25</v>
      </c>
      <c r="C5" s="2">
        <v>20</v>
      </c>
      <c r="D5" s="1" t="s">
        <v>16</v>
      </c>
      <c r="E5" s="2" t="s">
        <v>19</v>
      </c>
      <c r="F5" s="51">
        <v>68.210999999999999</v>
      </c>
      <c r="G5" s="8">
        <f t="shared" ref="G5:G67" si="0">F5*C5</f>
        <v>1364.22</v>
      </c>
    </row>
    <row r="6" spans="2:7" ht="15" thickBot="1" x14ac:dyDescent="0.35">
      <c r="B6" s="9" t="s">
        <v>25</v>
      </c>
      <c r="C6" s="10">
        <v>5</v>
      </c>
      <c r="D6" s="11" t="s">
        <v>6</v>
      </c>
      <c r="E6" s="2" t="s">
        <v>19</v>
      </c>
      <c r="F6" s="52">
        <v>71.28</v>
      </c>
      <c r="G6" s="12">
        <f t="shared" si="0"/>
        <v>356.4</v>
      </c>
    </row>
    <row r="7" spans="2:7" ht="15" thickBot="1" x14ac:dyDescent="0.35">
      <c r="B7" s="22"/>
      <c r="C7" s="22"/>
      <c r="D7" s="22"/>
      <c r="E7" s="31"/>
      <c r="F7" s="45"/>
      <c r="G7" s="58">
        <f>SUM(G4:G6)</f>
        <v>4532.2199999999993</v>
      </c>
    </row>
    <row r="8" spans="2:7" ht="15" thickBot="1" x14ac:dyDescent="0.35">
      <c r="B8" s="18"/>
      <c r="C8" s="19"/>
      <c r="D8" s="20"/>
      <c r="E8" s="32"/>
      <c r="F8" s="21"/>
      <c r="G8" s="17"/>
    </row>
    <row r="9" spans="2:7" ht="21.75" customHeight="1" thickBot="1" x14ac:dyDescent="0.35">
      <c r="B9" s="62" t="s">
        <v>28</v>
      </c>
      <c r="C9" s="63"/>
      <c r="D9" s="30" t="s">
        <v>0</v>
      </c>
      <c r="E9" s="28" t="s">
        <v>17</v>
      </c>
      <c r="F9" s="28" t="e">
        <v>#VALUE!</v>
      </c>
      <c r="G9" s="29" t="s">
        <v>34</v>
      </c>
    </row>
    <row r="10" spans="2:7" ht="15" thickBot="1" x14ac:dyDescent="0.35">
      <c r="B10" s="13" t="s">
        <v>25</v>
      </c>
      <c r="C10" s="14">
        <v>2</v>
      </c>
      <c r="D10" s="15" t="s">
        <v>36</v>
      </c>
      <c r="E10" s="14" t="s">
        <v>23</v>
      </c>
      <c r="F10" s="53">
        <v>23.32</v>
      </c>
      <c r="G10" s="6">
        <f t="shared" si="0"/>
        <v>46.64</v>
      </c>
    </row>
    <row r="11" spans="2:7" ht="15" thickBot="1" x14ac:dyDescent="0.35">
      <c r="B11" s="22"/>
      <c r="C11" s="22"/>
      <c r="D11" s="22"/>
      <c r="E11" s="31"/>
      <c r="F11" s="23"/>
      <c r="G11" s="59">
        <f>SUM(G10)</f>
        <v>46.64</v>
      </c>
    </row>
    <row r="12" spans="2:7" ht="15" thickBot="1" x14ac:dyDescent="0.35">
      <c r="B12" s="18"/>
      <c r="C12" s="19"/>
      <c r="D12" s="20"/>
      <c r="E12" s="32"/>
      <c r="F12" s="21"/>
      <c r="G12" s="17"/>
    </row>
    <row r="13" spans="2:7" ht="16.2" thickBot="1" x14ac:dyDescent="0.35">
      <c r="B13" s="62" t="s">
        <v>28</v>
      </c>
      <c r="C13" s="63"/>
      <c r="D13" s="30" t="s">
        <v>29</v>
      </c>
      <c r="E13" s="28" t="s">
        <v>17</v>
      </c>
      <c r="F13" s="28" t="e">
        <v>#VALUE!</v>
      </c>
      <c r="G13" s="29" t="s">
        <v>34</v>
      </c>
    </row>
    <row r="14" spans="2:7" x14ac:dyDescent="0.3">
      <c r="B14" s="3" t="s">
        <v>25</v>
      </c>
      <c r="C14" s="4">
        <v>59</v>
      </c>
      <c r="D14" s="5" t="s">
        <v>40</v>
      </c>
      <c r="E14" s="4" t="s">
        <v>18</v>
      </c>
      <c r="F14" s="50">
        <v>18.205000000000002</v>
      </c>
      <c r="G14" s="6">
        <f t="shared" si="0"/>
        <v>1074.095</v>
      </c>
    </row>
    <row r="15" spans="2:7" x14ac:dyDescent="0.3">
      <c r="B15" s="7" t="s">
        <v>25</v>
      </c>
      <c r="C15" s="2">
        <v>25</v>
      </c>
      <c r="D15" s="1" t="s">
        <v>41</v>
      </c>
      <c r="E15" s="2" t="s">
        <v>27</v>
      </c>
      <c r="F15" s="51">
        <v>46.079000000000001</v>
      </c>
      <c r="G15" s="8">
        <f t="shared" si="0"/>
        <v>1151.9749999999999</v>
      </c>
    </row>
    <row r="16" spans="2:7" ht="15" thickBot="1" x14ac:dyDescent="0.35">
      <c r="B16" s="9" t="s">
        <v>25</v>
      </c>
      <c r="C16" s="10">
        <v>25</v>
      </c>
      <c r="D16" s="11" t="s">
        <v>42</v>
      </c>
      <c r="E16" s="2" t="s">
        <v>19</v>
      </c>
      <c r="F16" s="52">
        <v>65.031999999999996</v>
      </c>
      <c r="G16" s="12">
        <f t="shared" si="0"/>
        <v>1625.8</v>
      </c>
    </row>
    <row r="17" spans="2:7" ht="15" thickBot="1" x14ac:dyDescent="0.35">
      <c r="B17" s="22"/>
      <c r="C17" s="22"/>
      <c r="D17" s="22"/>
      <c r="E17" s="31"/>
      <c r="F17" s="46"/>
      <c r="G17" s="60">
        <f>SUM(G14:G16)</f>
        <v>3851.87</v>
      </c>
    </row>
    <row r="18" spans="2:7" ht="15" thickBot="1" x14ac:dyDescent="0.35">
      <c r="B18" s="18"/>
      <c r="C18" s="19"/>
      <c r="D18" s="20"/>
      <c r="E18" s="32"/>
      <c r="F18" s="21"/>
      <c r="G18" s="17"/>
    </row>
    <row r="19" spans="2:7" ht="16.2" thickBot="1" x14ac:dyDescent="0.35">
      <c r="B19" s="62" t="s">
        <v>28</v>
      </c>
      <c r="C19" s="63"/>
      <c r="D19" s="30" t="s">
        <v>30</v>
      </c>
      <c r="E19" s="28" t="s">
        <v>17</v>
      </c>
      <c r="F19" s="28" t="e">
        <v>#VALUE!</v>
      </c>
      <c r="G19" s="29" t="s">
        <v>34</v>
      </c>
    </row>
    <row r="20" spans="2:7" x14ac:dyDescent="0.3">
      <c r="B20" s="3" t="s">
        <v>25</v>
      </c>
      <c r="C20" s="4">
        <v>12</v>
      </c>
      <c r="D20" s="44" t="s">
        <v>55</v>
      </c>
      <c r="E20" s="4" t="s">
        <v>21</v>
      </c>
      <c r="F20" s="54">
        <v>43.174999999999997</v>
      </c>
      <c r="G20" s="6">
        <f t="shared" si="0"/>
        <v>518.09999999999991</v>
      </c>
    </row>
    <row r="21" spans="2:7" x14ac:dyDescent="0.3">
      <c r="B21" s="7" t="s">
        <v>25</v>
      </c>
      <c r="C21" s="2">
        <v>12</v>
      </c>
      <c r="D21" s="1" t="s">
        <v>56</v>
      </c>
      <c r="E21" s="43" t="s">
        <v>21</v>
      </c>
      <c r="F21" s="51">
        <v>33.066000000000003</v>
      </c>
      <c r="G21" s="8">
        <f t="shared" si="0"/>
        <v>396.79200000000003</v>
      </c>
    </row>
    <row r="22" spans="2:7" x14ac:dyDescent="0.3">
      <c r="B22" s="7" t="s">
        <v>25</v>
      </c>
      <c r="C22" s="2">
        <v>12</v>
      </c>
      <c r="D22" s="1" t="s">
        <v>54</v>
      </c>
      <c r="E22" s="2" t="s">
        <v>22</v>
      </c>
      <c r="F22" s="51">
        <v>19.920999999999999</v>
      </c>
      <c r="G22" s="8">
        <f t="shared" si="0"/>
        <v>239.05199999999999</v>
      </c>
    </row>
    <row r="23" spans="2:7" x14ac:dyDescent="0.3">
      <c r="B23" s="7" t="s">
        <v>25</v>
      </c>
      <c r="C23" s="2">
        <v>76</v>
      </c>
      <c r="D23" s="1" t="s">
        <v>43</v>
      </c>
      <c r="E23" s="2" t="s">
        <v>21</v>
      </c>
      <c r="F23" s="51">
        <v>51.92</v>
      </c>
      <c r="G23" s="8">
        <f t="shared" si="0"/>
        <v>3945.92</v>
      </c>
    </row>
    <row r="24" spans="2:7" x14ac:dyDescent="0.3">
      <c r="B24" s="7" t="s">
        <v>25</v>
      </c>
      <c r="C24" s="2">
        <v>11</v>
      </c>
      <c r="D24" s="1" t="s">
        <v>37</v>
      </c>
      <c r="E24" s="2" t="s">
        <v>24</v>
      </c>
      <c r="F24" s="51">
        <v>78.518000000000001</v>
      </c>
      <c r="G24" s="8">
        <f t="shared" si="0"/>
        <v>863.69799999999998</v>
      </c>
    </row>
    <row r="25" spans="2:7" ht="16.5" customHeight="1" x14ac:dyDescent="0.3">
      <c r="B25" s="7" t="s">
        <v>25</v>
      </c>
      <c r="C25" s="2">
        <v>261</v>
      </c>
      <c r="D25" s="1" t="s">
        <v>38</v>
      </c>
      <c r="E25" s="2" t="s">
        <v>24</v>
      </c>
      <c r="F25" s="51">
        <v>73.391999999999996</v>
      </c>
      <c r="G25" s="8">
        <f t="shared" si="0"/>
        <v>19155.311999999998</v>
      </c>
    </row>
    <row r="26" spans="2:7" ht="15" thickBot="1" x14ac:dyDescent="0.35">
      <c r="B26" s="7" t="s">
        <v>25</v>
      </c>
      <c r="C26" s="10">
        <v>86</v>
      </c>
      <c r="D26" s="11" t="s">
        <v>39</v>
      </c>
      <c r="E26" s="10" t="s">
        <v>24</v>
      </c>
      <c r="F26" s="52">
        <v>68.948000000000008</v>
      </c>
      <c r="G26" s="12">
        <f t="shared" si="0"/>
        <v>5929.5280000000002</v>
      </c>
    </row>
    <row r="27" spans="2:7" ht="15" thickBot="1" x14ac:dyDescent="0.35">
      <c r="B27" s="22"/>
      <c r="C27" s="22"/>
      <c r="D27" s="22"/>
      <c r="E27" s="31"/>
      <c r="F27" s="46"/>
      <c r="G27" s="59">
        <f>SUM(G20:G26)</f>
        <v>31048.401999999995</v>
      </c>
    </row>
    <row r="28" spans="2:7" ht="15" thickBot="1" x14ac:dyDescent="0.35">
      <c r="B28" s="18"/>
      <c r="C28" s="19"/>
      <c r="D28" s="20"/>
      <c r="E28" s="32"/>
      <c r="F28" s="21"/>
      <c r="G28" s="17"/>
    </row>
    <row r="29" spans="2:7" ht="16.2" thickBot="1" x14ac:dyDescent="0.35">
      <c r="B29" s="62" t="s">
        <v>28</v>
      </c>
      <c r="C29" s="63"/>
      <c r="D29" s="30" t="s">
        <v>1</v>
      </c>
      <c r="E29" s="28" t="s">
        <v>17</v>
      </c>
      <c r="F29" s="28" t="e">
        <v>#VALUE!</v>
      </c>
      <c r="G29" s="29" t="s">
        <v>34</v>
      </c>
    </row>
    <row r="30" spans="2:7" x14ac:dyDescent="0.3">
      <c r="B30" s="3" t="s">
        <v>25</v>
      </c>
      <c r="C30" s="4">
        <v>16</v>
      </c>
      <c r="D30" s="5" t="s">
        <v>44</v>
      </c>
      <c r="E30" s="4" t="s">
        <v>21</v>
      </c>
      <c r="F30" s="50">
        <v>45.441000000000003</v>
      </c>
      <c r="G30" s="6">
        <f t="shared" si="0"/>
        <v>727.05600000000004</v>
      </c>
    </row>
    <row r="31" spans="2:7" ht="15" thickBot="1" x14ac:dyDescent="0.35">
      <c r="B31" s="9" t="s">
        <v>25</v>
      </c>
      <c r="C31" s="10">
        <v>12</v>
      </c>
      <c r="D31" s="11" t="s">
        <v>45</v>
      </c>
      <c r="E31" s="10" t="s">
        <v>22</v>
      </c>
      <c r="F31" s="52">
        <v>27.192</v>
      </c>
      <c r="G31" s="12">
        <f t="shared" si="0"/>
        <v>326.30399999999997</v>
      </c>
    </row>
    <row r="32" spans="2:7" ht="15" thickBot="1" x14ac:dyDescent="0.35">
      <c r="B32" s="22"/>
      <c r="C32" s="22"/>
      <c r="D32" s="22"/>
      <c r="E32" s="31"/>
      <c r="F32" s="46"/>
      <c r="G32" s="59">
        <f>SUM(G30:G31)</f>
        <v>1053.3600000000001</v>
      </c>
    </row>
    <row r="33" spans="2:7" ht="15" thickBot="1" x14ac:dyDescent="0.35">
      <c r="B33" s="18"/>
      <c r="C33" s="19"/>
      <c r="D33" s="20"/>
      <c r="E33" s="32"/>
      <c r="F33" s="21"/>
      <c r="G33" s="17"/>
    </row>
    <row r="34" spans="2:7" ht="16.2" thickBot="1" x14ac:dyDescent="0.35">
      <c r="B34" s="62" t="s">
        <v>28</v>
      </c>
      <c r="C34" s="63"/>
      <c r="D34" s="30" t="s">
        <v>2</v>
      </c>
      <c r="E34" s="28" t="s">
        <v>17</v>
      </c>
      <c r="F34" s="28" t="e">
        <v>#VALUE!</v>
      </c>
      <c r="G34" s="29" t="s">
        <v>34</v>
      </c>
    </row>
    <row r="35" spans="2:7" ht="13.5" customHeight="1" x14ac:dyDescent="0.3">
      <c r="B35" s="7" t="s">
        <v>25</v>
      </c>
      <c r="C35" s="4">
        <v>66</v>
      </c>
      <c r="D35" s="5" t="s">
        <v>7</v>
      </c>
      <c r="E35" s="4" t="s">
        <v>18</v>
      </c>
      <c r="F35" s="50">
        <v>17.138000000000002</v>
      </c>
      <c r="G35" s="6">
        <f t="shared" si="0"/>
        <v>1131.1080000000002</v>
      </c>
    </row>
    <row r="36" spans="2:7" x14ac:dyDescent="0.3">
      <c r="B36" s="7" t="s">
        <v>25</v>
      </c>
      <c r="C36" s="2">
        <v>64</v>
      </c>
      <c r="D36" s="1" t="s">
        <v>46</v>
      </c>
      <c r="E36" s="2" t="s">
        <v>18</v>
      </c>
      <c r="F36" s="51">
        <v>17.138000000000002</v>
      </c>
      <c r="G36" s="8">
        <f t="shared" si="0"/>
        <v>1096.8320000000001</v>
      </c>
    </row>
    <row r="37" spans="2:7" x14ac:dyDescent="0.3">
      <c r="B37" s="7" t="s">
        <v>25</v>
      </c>
      <c r="C37" s="2">
        <v>65</v>
      </c>
      <c r="D37" s="1" t="s">
        <v>8</v>
      </c>
      <c r="E37" s="2" t="s">
        <v>18</v>
      </c>
      <c r="F37" s="51">
        <v>17.138000000000002</v>
      </c>
      <c r="G37" s="8">
        <f t="shared" si="0"/>
        <v>1113.97</v>
      </c>
    </row>
    <row r="38" spans="2:7" x14ac:dyDescent="0.3">
      <c r="B38" s="7" t="s">
        <v>25</v>
      </c>
      <c r="C38" s="2">
        <v>72</v>
      </c>
      <c r="D38" s="1" t="s">
        <v>47</v>
      </c>
      <c r="E38" s="2" t="s">
        <v>18</v>
      </c>
      <c r="F38" s="51">
        <v>17.391000000000002</v>
      </c>
      <c r="G38" s="8">
        <f t="shared" si="0"/>
        <v>1252.152</v>
      </c>
    </row>
    <row r="39" spans="2:7" x14ac:dyDescent="0.3">
      <c r="B39" s="7" t="s">
        <v>25</v>
      </c>
      <c r="C39" s="2">
        <v>31</v>
      </c>
      <c r="D39" s="1" t="s">
        <v>9</v>
      </c>
      <c r="E39" s="2" t="s">
        <v>18</v>
      </c>
      <c r="F39" s="51">
        <v>62.7</v>
      </c>
      <c r="G39" s="8">
        <f t="shared" si="0"/>
        <v>1943.7</v>
      </c>
    </row>
    <row r="40" spans="2:7" ht="15" customHeight="1" x14ac:dyDescent="0.3">
      <c r="B40" s="7" t="s">
        <v>25</v>
      </c>
      <c r="C40" s="2">
        <v>19</v>
      </c>
      <c r="D40" s="1" t="s">
        <v>10</v>
      </c>
      <c r="E40" s="2" t="s">
        <v>20</v>
      </c>
      <c r="F40" s="51">
        <v>34.220999999999997</v>
      </c>
      <c r="G40" s="8">
        <f t="shared" si="0"/>
        <v>650.19899999999996</v>
      </c>
    </row>
    <row r="41" spans="2:7" x14ac:dyDescent="0.3">
      <c r="B41" s="7" t="s">
        <v>25</v>
      </c>
      <c r="C41" s="2">
        <v>8</v>
      </c>
      <c r="D41" s="1" t="s">
        <v>48</v>
      </c>
      <c r="E41" s="2" t="s">
        <v>20</v>
      </c>
      <c r="F41" s="51">
        <v>34.220999999999997</v>
      </c>
      <c r="G41" s="8">
        <f t="shared" si="0"/>
        <v>273.76799999999997</v>
      </c>
    </row>
    <row r="42" spans="2:7" x14ac:dyDescent="0.3">
      <c r="B42" s="7" t="s">
        <v>25</v>
      </c>
      <c r="C42" s="2">
        <v>17</v>
      </c>
      <c r="D42" s="1" t="s">
        <v>11</v>
      </c>
      <c r="E42" s="2" t="s">
        <v>20</v>
      </c>
      <c r="F42" s="51">
        <v>34.220999999999997</v>
      </c>
      <c r="G42" s="8">
        <f t="shared" si="0"/>
        <v>581.75699999999995</v>
      </c>
    </row>
    <row r="43" spans="2:7" x14ac:dyDescent="0.3">
      <c r="B43" s="7" t="s">
        <v>25</v>
      </c>
      <c r="C43" s="2">
        <v>8</v>
      </c>
      <c r="D43" s="1" t="s">
        <v>12</v>
      </c>
      <c r="E43" s="2" t="s">
        <v>20</v>
      </c>
      <c r="F43" s="55">
        <v>34.220999999999997</v>
      </c>
      <c r="G43" s="8">
        <f t="shared" si="0"/>
        <v>273.76799999999997</v>
      </c>
    </row>
    <row r="44" spans="2:7" x14ac:dyDescent="0.3">
      <c r="B44" s="7" t="s">
        <v>25</v>
      </c>
      <c r="C44" s="2">
        <v>10</v>
      </c>
      <c r="D44" s="1" t="s">
        <v>13</v>
      </c>
      <c r="E44" s="2" t="s">
        <v>20</v>
      </c>
      <c r="F44" s="51">
        <v>34.220999999999997</v>
      </c>
      <c r="G44" s="8">
        <f t="shared" si="0"/>
        <v>342.21</v>
      </c>
    </row>
    <row r="45" spans="2:7" x14ac:dyDescent="0.3">
      <c r="B45" s="7" t="s">
        <v>25</v>
      </c>
      <c r="C45" s="2">
        <v>10</v>
      </c>
      <c r="D45" s="1" t="s">
        <v>49</v>
      </c>
      <c r="E45" s="2" t="s">
        <v>20</v>
      </c>
      <c r="F45" s="51">
        <v>34.220999999999997</v>
      </c>
      <c r="G45" s="8">
        <f t="shared" si="0"/>
        <v>342.21</v>
      </c>
    </row>
    <row r="46" spans="2:7" x14ac:dyDescent="0.3">
      <c r="B46" s="7" t="s">
        <v>25</v>
      </c>
      <c r="C46" s="2">
        <v>5</v>
      </c>
      <c r="D46" s="1" t="s">
        <v>14</v>
      </c>
      <c r="E46" s="43" t="s">
        <v>20</v>
      </c>
      <c r="F46" s="51">
        <v>34.220999999999997</v>
      </c>
      <c r="G46" s="8">
        <f t="shared" si="0"/>
        <v>171.10499999999999</v>
      </c>
    </row>
    <row r="47" spans="2:7" x14ac:dyDescent="0.3">
      <c r="B47" s="7" t="s">
        <v>25</v>
      </c>
      <c r="C47" s="2">
        <v>7</v>
      </c>
      <c r="D47" s="1" t="s">
        <v>52</v>
      </c>
      <c r="E47" s="2" t="s">
        <v>21</v>
      </c>
      <c r="F47" s="51">
        <v>34.231999999999999</v>
      </c>
      <c r="G47" s="8">
        <f t="shared" si="0"/>
        <v>239.624</v>
      </c>
    </row>
    <row r="48" spans="2:7" x14ac:dyDescent="0.3">
      <c r="B48" s="7" t="s">
        <v>25</v>
      </c>
      <c r="C48" s="2">
        <v>7</v>
      </c>
      <c r="D48" s="1" t="s">
        <v>50</v>
      </c>
      <c r="E48" s="2" t="s">
        <v>21</v>
      </c>
      <c r="F48" s="51">
        <v>34.231999999999999</v>
      </c>
      <c r="G48" s="8">
        <f t="shared" si="0"/>
        <v>239.624</v>
      </c>
    </row>
    <row r="49" spans="2:7" x14ac:dyDescent="0.3">
      <c r="B49" s="7" t="s">
        <v>25</v>
      </c>
      <c r="C49" s="2">
        <v>7</v>
      </c>
      <c r="D49" s="1" t="s">
        <v>51</v>
      </c>
      <c r="E49" s="2" t="s">
        <v>21</v>
      </c>
      <c r="F49" s="51">
        <v>39.82</v>
      </c>
      <c r="G49" s="8">
        <f t="shared" si="0"/>
        <v>278.74</v>
      </c>
    </row>
    <row r="50" spans="2:7" x14ac:dyDescent="0.3">
      <c r="B50" s="7" t="s">
        <v>25</v>
      </c>
      <c r="C50" s="2">
        <v>7</v>
      </c>
      <c r="D50" s="1" t="s">
        <v>53</v>
      </c>
      <c r="E50" s="2" t="s">
        <v>21</v>
      </c>
      <c r="F50" s="51">
        <v>39.82</v>
      </c>
      <c r="G50" s="8">
        <f t="shared" si="0"/>
        <v>278.74</v>
      </c>
    </row>
    <row r="51" spans="2:7" x14ac:dyDescent="0.3">
      <c r="B51" s="7" t="s">
        <v>25</v>
      </c>
      <c r="C51" s="2">
        <v>7</v>
      </c>
      <c r="D51" s="1" t="s">
        <v>57</v>
      </c>
      <c r="E51" s="2" t="s">
        <v>21</v>
      </c>
      <c r="F51" s="55">
        <v>39.82</v>
      </c>
      <c r="G51" s="8">
        <f t="shared" si="0"/>
        <v>278.74</v>
      </c>
    </row>
    <row r="52" spans="2:7" x14ac:dyDescent="0.3">
      <c r="B52" s="7" t="s">
        <v>25</v>
      </c>
      <c r="C52" s="2">
        <v>5</v>
      </c>
      <c r="D52" s="1" t="s">
        <v>58</v>
      </c>
      <c r="E52" s="2" t="s">
        <v>21</v>
      </c>
      <c r="F52" s="51">
        <v>39.82</v>
      </c>
      <c r="G52" s="8">
        <f t="shared" si="0"/>
        <v>199.1</v>
      </c>
    </row>
    <row r="53" spans="2:7" x14ac:dyDescent="0.3">
      <c r="B53" s="7" t="s">
        <v>25</v>
      </c>
      <c r="C53" s="2">
        <v>12</v>
      </c>
      <c r="D53" s="1" t="s">
        <v>59</v>
      </c>
      <c r="E53" s="2" t="s">
        <v>21</v>
      </c>
      <c r="F53" s="51">
        <v>29.733000000000001</v>
      </c>
      <c r="G53" s="8">
        <f t="shared" si="0"/>
        <v>356.79599999999999</v>
      </c>
    </row>
    <row r="54" spans="2:7" x14ac:dyDescent="0.3">
      <c r="B54" s="7" t="s">
        <v>25</v>
      </c>
      <c r="C54" s="2">
        <v>12</v>
      </c>
      <c r="D54" s="1" t="s">
        <v>60</v>
      </c>
      <c r="E54" s="2" t="s">
        <v>21</v>
      </c>
      <c r="F54" s="51">
        <v>37.575999999999993</v>
      </c>
      <c r="G54" s="8">
        <f t="shared" si="0"/>
        <v>450.91199999999992</v>
      </c>
    </row>
    <row r="55" spans="2:7" x14ac:dyDescent="0.3">
      <c r="B55" s="7" t="s">
        <v>25</v>
      </c>
      <c r="C55" s="2">
        <v>12</v>
      </c>
      <c r="D55" s="1" t="s">
        <v>61</v>
      </c>
      <c r="E55" s="2" t="s">
        <v>21</v>
      </c>
      <c r="F55" s="51">
        <v>35.893000000000001</v>
      </c>
      <c r="G55" s="8">
        <f t="shared" si="0"/>
        <v>430.71600000000001</v>
      </c>
    </row>
    <row r="56" spans="2:7" x14ac:dyDescent="0.3">
      <c r="B56" s="7" t="s">
        <v>25</v>
      </c>
      <c r="C56" s="2">
        <v>11</v>
      </c>
      <c r="D56" s="1" t="s">
        <v>62</v>
      </c>
      <c r="E56" s="2" t="s">
        <v>22</v>
      </c>
      <c r="F56" s="51">
        <v>17.149000000000001</v>
      </c>
      <c r="G56" s="8">
        <f t="shared" si="0"/>
        <v>188.63900000000001</v>
      </c>
    </row>
    <row r="57" spans="2:7" x14ac:dyDescent="0.3">
      <c r="B57" s="7" t="s">
        <v>25</v>
      </c>
      <c r="C57" s="2">
        <v>4</v>
      </c>
      <c r="D57" s="1" t="s">
        <v>63</v>
      </c>
      <c r="E57" s="2" t="s">
        <v>23</v>
      </c>
      <c r="F57" s="51">
        <v>23.276</v>
      </c>
      <c r="G57" s="8">
        <f t="shared" si="0"/>
        <v>93.103999999999999</v>
      </c>
    </row>
    <row r="58" spans="2:7" x14ac:dyDescent="0.3">
      <c r="B58" s="7" t="s">
        <v>25</v>
      </c>
      <c r="C58" s="2">
        <v>6</v>
      </c>
      <c r="D58" s="1" t="s">
        <v>64</v>
      </c>
      <c r="E58" s="2" t="s">
        <v>23</v>
      </c>
      <c r="F58" s="51">
        <v>23.254000000000001</v>
      </c>
      <c r="G58" s="8">
        <f t="shared" si="0"/>
        <v>139.524</v>
      </c>
    </row>
    <row r="59" spans="2:7" x14ac:dyDescent="0.3">
      <c r="B59" s="7" t="s">
        <v>25</v>
      </c>
      <c r="C59" s="2">
        <v>3</v>
      </c>
      <c r="D59" s="1" t="s">
        <v>65</v>
      </c>
      <c r="E59" s="2" t="s">
        <v>23</v>
      </c>
      <c r="F59" s="55">
        <v>23.276</v>
      </c>
      <c r="G59" s="8">
        <f t="shared" si="0"/>
        <v>69.828000000000003</v>
      </c>
    </row>
    <row r="60" spans="2:7" x14ac:dyDescent="0.3">
      <c r="B60" s="7" t="s">
        <v>25</v>
      </c>
      <c r="C60" s="2">
        <v>1</v>
      </c>
      <c r="D60" s="1" t="s">
        <v>11</v>
      </c>
      <c r="E60" s="2" t="s">
        <v>23</v>
      </c>
      <c r="F60" s="51">
        <v>23.254000000000001</v>
      </c>
      <c r="G60" s="8">
        <f t="shared" si="0"/>
        <v>23.254000000000001</v>
      </c>
    </row>
    <row r="61" spans="2:7" x14ac:dyDescent="0.3">
      <c r="B61" s="7" t="s">
        <v>25</v>
      </c>
      <c r="C61" s="2">
        <v>9</v>
      </c>
      <c r="D61" s="1" t="s">
        <v>66</v>
      </c>
      <c r="E61" s="2" t="s">
        <v>23</v>
      </c>
      <c r="F61" s="51">
        <v>23.254000000000001</v>
      </c>
      <c r="G61" s="8">
        <f t="shared" si="0"/>
        <v>209.286</v>
      </c>
    </row>
    <row r="62" spans="2:7" x14ac:dyDescent="0.3">
      <c r="B62" s="7" t="s">
        <v>25</v>
      </c>
      <c r="C62" s="2">
        <v>7</v>
      </c>
      <c r="D62" s="1" t="s">
        <v>48</v>
      </c>
      <c r="E62" s="2" t="s">
        <v>23</v>
      </c>
      <c r="F62" s="51">
        <v>23.276</v>
      </c>
      <c r="G62" s="8">
        <f t="shared" si="0"/>
        <v>162.93199999999999</v>
      </c>
    </row>
    <row r="63" spans="2:7" x14ac:dyDescent="0.3">
      <c r="B63" s="7" t="s">
        <v>25</v>
      </c>
      <c r="C63" s="2">
        <v>3</v>
      </c>
      <c r="D63" s="1" t="s">
        <v>10</v>
      </c>
      <c r="E63" s="2" t="s">
        <v>23</v>
      </c>
      <c r="F63" s="51">
        <v>23.254000000000001</v>
      </c>
      <c r="G63" s="8">
        <f t="shared" si="0"/>
        <v>69.762</v>
      </c>
    </row>
    <row r="64" spans="2:7" x14ac:dyDescent="0.3">
      <c r="B64" s="7" t="s">
        <v>25</v>
      </c>
      <c r="C64" s="2">
        <v>8</v>
      </c>
      <c r="D64" s="1" t="s">
        <v>67</v>
      </c>
      <c r="E64" s="2" t="s">
        <v>23</v>
      </c>
      <c r="F64" s="51">
        <v>23.254000000000001</v>
      </c>
      <c r="G64" s="8">
        <f t="shared" si="0"/>
        <v>186.03200000000001</v>
      </c>
    </row>
    <row r="65" spans="2:7" x14ac:dyDescent="0.3">
      <c r="B65" s="7" t="s">
        <v>25</v>
      </c>
      <c r="C65" s="2">
        <v>1</v>
      </c>
      <c r="D65" s="1" t="s">
        <v>68</v>
      </c>
      <c r="E65" s="2" t="s">
        <v>23</v>
      </c>
      <c r="F65" s="51">
        <v>23.276</v>
      </c>
      <c r="G65" s="8">
        <f t="shared" si="0"/>
        <v>23.276</v>
      </c>
    </row>
    <row r="66" spans="2:7" x14ac:dyDescent="0.3">
      <c r="B66" s="7" t="s">
        <v>25</v>
      </c>
      <c r="C66" s="2">
        <v>5</v>
      </c>
      <c r="D66" s="1" t="s">
        <v>69</v>
      </c>
      <c r="E66" s="2" t="s">
        <v>23</v>
      </c>
      <c r="F66" s="51">
        <v>23.254000000000001</v>
      </c>
      <c r="G66" s="8">
        <f t="shared" si="0"/>
        <v>116.27000000000001</v>
      </c>
    </row>
    <row r="67" spans="2:7" x14ac:dyDescent="0.3">
      <c r="B67" s="7" t="s">
        <v>25</v>
      </c>
      <c r="C67" s="2">
        <v>16</v>
      </c>
      <c r="D67" s="1" t="s">
        <v>70</v>
      </c>
      <c r="E67" s="2" t="s">
        <v>23</v>
      </c>
      <c r="F67" s="55">
        <v>23.254000000000001</v>
      </c>
      <c r="G67" s="8">
        <f t="shared" si="0"/>
        <v>372.06400000000002</v>
      </c>
    </row>
    <row r="68" spans="2:7" x14ac:dyDescent="0.3">
      <c r="B68" s="7" t="s">
        <v>25</v>
      </c>
      <c r="C68" s="2">
        <v>19</v>
      </c>
      <c r="D68" s="1" t="s">
        <v>71</v>
      </c>
      <c r="E68" s="2" t="s">
        <v>23</v>
      </c>
      <c r="F68" s="51">
        <v>23.254000000000001</v>
      </c>
      <c r="G68" s="8">
        <f t="shared" ref="G68:G93" si="1">F68*C68</f>
        <v>441.82600000000002</v>
      </c>
    </row>
    <row r="69" spans="2:7" x14ac:dyDescent="0.3">
      <c r="B69" s="7" t="s">
        <v>25</v>
      </c>
      <c r="C69" s="2">
        <v>18</v>
      </c>
      <c r="D69" s="1" t="s">
        <v>72</v>
      </c>
      <c r="E69" s="2" t="s">
        <v>23</v>
      </c>
      <c r="F69" s="51">
        <v>23.276</v>
      </c>
      <c r="G69" s="8">
        <f t="shared" si="1"/>
        <v>418.96800000000002</v>
      </c>
    </row>
    <row r="70" spans="2:7" x14ac:dyDescent="0.3">
      <c r="B70" s="7" t="s">
        <v>25</v>
      </c>
      <c r="C70" s="2">
        <v>3</v>
      </c>
      <c r="D70" s="1" t="s">
        <v>73</v>
      </c>
      <c r="E70" s="2" t="s">
        <v>23</v>
      </c>
      <c r="F70" s="51">
        <v>23.276</v>
      </c>
      <c r="G70" s="8">
        <f t="shared" si="1"/>
        <v>69.828000000000003</v>
      </c>
    </row>
    <row r="71" spans="2:7" x14ac:dyDescent="0.3">
      <c r="B71" s="7" t="s">
        <v>25</v>
      </c>
      <c r="C71" s="2">
        <v>20</v>
      </c>
      <c r="D71" s="1" t="s">
        <v>74</v>
      </c>
      <c r="E71" s="2" t="s">
        <v>21</v>
      </c>
      <c r="F71" s="51">
        <v>51.997</v>
      </c>
      <c r="G71" s="8">
        <f t="shared" si="1"/>
        <v>1039.94</v>
      </c>
    </row>
    <row r="72" spans="2:7" x14ac:dyDescent="0.3">
      <c r="B72" s="7" t="s">
        <v>25</v>
      </c>
      <c r="C72" s="2">
        <v>53</v>
      </c>
      <c r="D72" s="1" t="s">
        <v>75</v>
      </c>
      <c r="E72" s="2" t="s">
        <v>24</v>
      </c>
      <c r="F72" s="51">
        <v>54.614999999999995</v>
      </c>
      <c r="G72" s="8">
        <f t="shared" si="1"/>
        <v>2894.5949999999998</v>
      </c>
    </row>
    <row r="73" spans="2:7" x14ac:dyDescent="0.3">
      <c r="B73" s="7" t="s">
        <v>25</v>
      </c>
      <c r="C73" s="2">
        <v>20</v>
      </c>
      <c r="D73" s="1" t="s">
        <v>77</v>
      </c>
      <c r="E73" s="2" t="s">
        <v>24</v>
      </c>
      <c r="F73" s="51">
        <v>54.549000000000007</v>
      </c>
      <c r="G73" s="8">
        <f t="shared" si="1"/>
        <v>1090.98</v>
      </c>
    </row>
    <row r="74" spans="2:7" x14ac:dyDescent="0.3">
      <c r="B74" s="7" t="s">
        <v>25</v>
      </c>
      <c r="C74" s="2">
        <v>25</v>
      </c>
      <c r="D74" s="1" t="s">
        <v>78</v>
      </c>
      <c r="E74" s="2" t="s">
        <v>24</v>
      </c>
      <c r="F74" s="51">
        <v>54.549000000000007</v>
      </c>
      <c r="G74" s="8">
        <f t="shared" si="1"/>
        <v>1363.7250000000001</v>
      </c>
    </row>
    <row r="75" spans="2:7" x14ac:dyDescent="0.3">
      <c r="B75" s="7" t="s">
        <v>25</v>
      </c>
      <c r="C75" s="2">
        <v>35</v>
      </c>
      <c r="D75" s="1" t="s">
        <v>76</v>
      </c>
      <c r="E75" s="2" t="s">
        <v>24</v>
      </c>
      <c r="F75" s="55">
        <v>54.504999999999995</v>
      </c>
      <c r="G75" s="8">
        <f t="shared" si="1"/>
        <v>1907.6749999999997</v>
      </c>
    </row>
    <row r="76" spans="2:7" x14ac:dyDescent="0.3">
      <c r="B76" s="7" t="s">
        <v>26</v>
      </c>
      <c r="C76" s="2">
        <v>9</v>
      </c>
      <c r="D76" s="1" t="s">
        <v>15</v>
      </c>
      <c r="E76" s="2" t="s">
        <v>92</v>
      </c>
      <c r="F76" s="51">
        <v>4.5650000000000004</v>
      </c>
      <c r="G76" s="8">
        <f t="shared" si="1"/>
        <v>41.085000000000001</v>
      </c>
    </row>
    <row r="77" spans="2:7" x14ac:dyDescent="0.3">
      <c r="B77" s="7" t="s">
        <v>26</v>
      </c>
      <c r="C77" s="2">
        <v>11</v>
      </c>
      <c r="D77" s="1" t="s">
        <v>75</v>
      </c>
      <c r="E77" s="2" t="s">
        <v>92</v>
      </c>
      <c r="F77" s="51">
        <v>4.5760000000000005</v>
      </c>
      <c r="G77" s="8">
        <f t="shared" si="1"/>
        <v>50.336000000000006</v>
      </c>
    </row>
    <row r="78" spans="2:7" x14ac:dyDescent="0.3">
      <c r="B78" s="7" t="s">
        <v>25</v>
      </c>
      <c r="C78" s="2">
        <v>5</v>
      </c>
      <c r="D78" s="1" t="s">
        <v>79</v>
      </c>
      <c r="E78" s="2" t="s">
        <v>24</v>
      </c>
      <c r="F78" s="51">
        <v>28.170999999999999</v>
      </c>
      <c r="G78" s="8">
        <f t="shared" si="1"/>
        <v>140.85499999999999</v>
      </c>
    </row>
    <row r="79" spans="2:7" x14ac:dyDescent="0.3">
      <c r="B79" s="7" t="s">
        <v>25</v>
      </c>
      <c r="C79" s="2">
        <v>5</v>
      </c>
      <c r="D79" s="1" t="s">
        <v>80</v>
      </c>
      <c r="E79" s="2" t="s">
        <v>24</v>
      </c>
      <c r="F79" s="51">
        <v>28.170999999999999</v>
      </c>
      <c r="G79" s="8">
        <f t="shared" si="1"/>
        <v>140.85499999999999</v>
      </c>
    </row>
    <row r="80" spans="2:7" ht="15" thickBot="1" x14ac:dyDescent="0.35">
      <c r="B80" s="9" t="s">
        <v>25</v>
      </c>
      <c r="C80" s="10">
        <v>6</v>
      </c>
      <c r="D80" s="11" t="s">
        <v>81</v>
      </c>
      <c r="E80" s="2" t="s">
        <v>24</v>
      </c>
      <c r="F80" s="51">
        <v>28.170999999999999</v>
      </c>
      <c r="G80" s="12">
        <f t="shared" si="1"/>
        <v>169.02600000000001</v>
      </c>
    </row>
    <row r="81" spans="2:7" ht="15" thickBot="1" x14ac:dyDescent="0.35">
      <c r="B81" s="22"/>
      <c r="C81" s="22"/>
      <c r="D81" s="22"/>
      <c r="E81" s="31"/>
      <c r="F81" s="46"/>
      <c r="G81" s="59">
        <f>SUM(G35:G80)</f>
        <v>23349.435999999994</v>
      </c>
    </row>
    <row r="82" spans="2:7" ht="15" thickBot="1" x14ac:dyDescent="0.35">
      <c r="B82" s="18"/>
      <c r="C82" s="19"/>
      <c r="D82" s="20"/>
      <c r="E82" s="32"/>
      <c r="F82" s="21"/>
      <c r="G82" s="17"/>
    </row>
    <row r="83" spans="2:7" ht="16.2" thickBot="1" x14ac:dyDescent="0.35">
      <c r="B83" s="62" t="s">
        <v>28</v>
      </c>
      <c r="C83" s="63"/>
      <c r="D83" s="30" t="s">
        <v>3</v>
      </c>
      <c r="E83" s="28" t="s">
        <v>17</v>
      </c>
      <c r="F83" s="28" t="e">
        <v>#VALUE!</v>
      </c>
      <c r="G83" s="29" t="s">
        <v>34</v>
      </c>
    </row>
    <row r="84" spans="2:7" x14ac:dyDescent="0.3">
      <c r="B84" s="33" t="s">
        <v>25</v>
      </c>
      <c r="C84" s="34">
        <v>106</v>
      </c>
      <c r="D84" s="35" t="s">
        <v>82</v>
      </c>
      <c r="E84" s="34" t="s">
        <v>18</v>
      </c>
      <c r="F84" s="56">
        <v>102.67400000000001</v>
      </c>
      <c r="G84" s="36">
        <f t="shared" si="1"/>
        <v>10883.444000000001</v>
      </c>
    </row>
    <row r="85" spans="2:7" x14ac:dyDescent="0.3">
      <c r="B85" s="48" t="s">
        <v>25</v>
      </c>
      <c r="C85" s="37">
        <v>16</v>
      </c>
      <c r="D85" s="38" t="s">
        <v>83</v>
      </c>
      <c r="E85" s="37" t="s">
        <v>21</v>
      </c>
      <c r="F85" s="56">
        <v>40.952999999999996</v>
      </c>
      <c r="G85" s="39">
        <f t="shared" si="1"/>
        <v>655.24799999999993</v>
      </c>
    </row>
    <row r="86" spans="2:7" x14ac:dyDescent="0.3">
      <c r="B86" s="48" t="s">
        <v>25</v>
      </c>
      <c r="C86" s="37">
        <v>17</v>
      </c>
      <c r="D86" s="38" t="s">
        <v>84</v>
      </c>
      <c r="E86" s="37" t="s">
        <v>21</v>
      </c>
      <c r="F86" s="57">
        <v>38.708999999999996</v>
      </c>
      <c r="G86" s="39">
        <f t="shared" si="1"/>
        <v>658.05299999999988</v>
      </c>
    </row>
    <row r="87" spans="2:7" x14ac:dyDescent="0.3">
      <c r="B87" s="48" t="s">
        <v>25</v>
      </c>
      <c r="C87" s="37">
        <v>11</v>
      </c>
      <c r="D87" s="38" t="s">
        <v>85</v>
      </c>
      <c r="E87" s="37" t="s">
        <v>21</v>
      </c>
      <c r="F87" s="56">
        <v>43.702999999999996</v>
      </c>
      <c r="G87" s="39">
        <f t="shared" si="1"/>
        <v>480.73299999999995</v>
      </c>
    </row>
    <row r="88" spans="2:7" x14ac:dyDescent="0.3">
      <c r="B88" s="48" t="s">
        <v>25</v>
      </c>
      <c r="C88" s="37">
        <v>12</v>
      </c>
      <c r="D88" s="38" t="s">
        <v>86</v>
      </c>
      <c r="E88" s="37" t="s">
        <v>22</v>
      </c>
      <c r="F88" s="56">
        <v>23.837000000000003</v>
      </c>
      <c r="G88" s="39">
        <f t="shared" si="1"/>
        <v>286.04400000000004</v>
      </c>
    </row>
    <row r="89" spans="2:7" x14ac:dyDescent="0.3">
      <c r="B89" s="48" t="s">
        <v>25</v>
      </c>
      <c r="C89" s="37">
        <v>47</v>
      </c>
      <c r="D89" s="38" t="s">
        <v>87</v>
      </c>
      <c r="E89" s="37" t="s">
        <v>21</v>
      </c>
      <c r="F89" s="56">
        <v>57.563000000000002</v>
      </c>
      <c r="G89" s="39">
        <f t="shared" si="1"/>
        <v>2705.4610000000002</v>
      </c>
    </row>
    <row r="90" spans="2:7" x14ac:dyDescent="0.3">
      <c r="B90" s="48" t="s">
        <v>25</v>
      </c>
      <c r="C90" s="37">
        <v>22</v>
      </c>
      <c r="D90" s="38" t="s">
        <v>88</v>
      </c>
      <c r="E90" s="37" t="s">
        <v>21</v>
      </c>
      <c r="F90" s="56">
        <v>119.06399999999999</v>
      </c>
      <c r="G90" s="39">
        <f t="shared" si="1"/>
        <v>2619.4079999999999</v>
      </c>
    </row>
    <row r="91" spans="2:7" x14ac:dyDescent="0.3">
      <c r="B91" s="48" t="s">
        <v>25</v>
      </c>
      <c r="C91" s="37">
        <v>51</v>
      </c>
      <c r="D91" s="38" t="s">
        <v>89</v>
      </c>
      <c r="E91" s="37" t="s">
        <v>21</v>
      </c>
      <c r="F91" s="56">
        <v>39.786999999999999</v>
      </c>
      <c r="G91" s="39">
        <f t="shared" si="1"/>
        <v>2029.1369999999999</v>
      </c>
    </row>
    <row r="92" spans="2:7" x14ac:dyDescent="0.3">
      <c r="B92" s="48" t="s">
        <v>25</v>
      </c>
      <c r="C92" s="37">
        <v>15</v>
      </c>
      <c r="D92" s="38" t="s">
        <v>90</v>
      </c>
      <c r="E92" s="37" t="s">
        <v>19</v>
      </c>
      <c r="F92" s="56">
        <v>31.383000000000003</v>
      </c>
      <c r="G92" s="39">
        <f t="shared" si="1"/>
        <v>470.74500000000006</v>
      </c>
    </row>
    <row r="93" spans="2:7" ht="15" thickBot="1" x14ac:dyDescent="0.35">
      <c r="B93" s="49" t="s">
        <v>25</v>
      </c>
      <c r="C93" s="40">
        <v>15</v>
      </c>
      <c r="D93" s="41" t="s">
        <v>91</v>
      </c>
      <c r="E93" s="40" t="s">
        <v>24</v>
      </c>
      <c r="F93" s="56">
        <v>71.533000000000001</v>
      </c>
      <c r="G93" s="42">
        <f t="shared" si="1"/>
        <v>1072.9950000000001</v>
      </c>
    </row>
    <row r="94" spans="2:7" ht="15" thickBot="1" x14ac:dyDescent="0.35">
      <c r="B94" s="22"/>
      <c r="C94" s="22"/>
      <c r="D94" s="22"/>
      <c r="E94" s="22"/>
      <c r="F94" s="47" t="s">
        <v>4</v>
      </c>
      <c r="G94" s="58">
        <f>SUM(G84:G93)</f>
        <v>21861.267999999996</v>
      </c>
    </row>
    <row r="95" spans="2:7" ht="15" thickBot="1" x14ac:dyDescent="0.35">
      <c r="B95" s="16"/>
      <c r="C95" s="16"/>
      <c r="D95" s="16"/>
      <c r="E95" s="16"/>
      <c r="F95" s="16"/>
      <c r="G95" s="18"/>
    </row>
    <row r="96" spans="2:7" ht="16.2" thickBot="1" x14ac:dyDescent="0.35">
      <c r="B96" s="26"/>
      <c r="C96" s="26"/>
      <c r="D96" s="26"/>
      <c r="E96" s="26"/>
      <c r="F96" s="27" t="s">
        <v>5</v>
      </c>
      <c r="G96" s="61">
        <f>G7+G11+G17+G27+G32+G81+G94</f>
        <v>85743.195999999996</v>
      </c>
    </row>
    <row r="102" ht="12.75" customHeight="1" x14ac:dyDescent="0.3"/>
  </sheetData>
  <mergeCells count="8">
    <mergeCell ref="B83:C83"/>
    <mergeCell ref="B13:C13"/>
    <mergeCell ref="B1:G1"/>
    <mergeCell ref="B3:C3"/>
    <mergeCell ref="B9:C9"/>
    <mergeCell ref="B19:C19"/>
    <mergeCell ref="B29:C29"/>
    <mergeCell ref="B34:C34"/>
  </mergeCells>
  <pageMargins left="0.28999999999999998" right="0.21" top="0.47" bottom="0.37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2018-11-15T22:39:24Z</cp:lastPrinted>
  <dcterms:created xsi:type="dcterms:W3CDTF">2018-11-05T20:59:59Z</dcterms:created>
  <dcterms:modified xsi:type="dcterms:W3CDTF">2020-10-23T09:34:14Z</dcterms:modified>
</cp:coreProperties>
</file>