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2935" yWindow="-105" windowWidth="23250" windowHeight="12450"/>
  </bookViews>
  <sheets>
    <sheet name="Sheet1" sheetId="1" r:id="rId1"/>
    <sheet name="USD AUD 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mF8lVX8rRROL3d6bq9ZTcx1zEsQ=="/>
    </ext>
  </extLst>
</workbook>
</file>

<file path=xl/calcChain.xml><?xml version="1.0" encoding="utf-8"?>
<calcChain xmlns="http://schemas.openxmlformats.org/spreadsheetml/2006/main">
  <c r="F15" i="2"/>
  <c r="K15"/>
  <c r="J15"/>
  <c r="I15"/>
  <c r="H15"/>
  <c r="G15"/>
  <c r="E15"/>
  <c r="C18" s="1"/>
  <c r="D15"/>
  <c r="M14"/>
  <c r="L14"/>
  <c r="L13"/>
  <c r="M13" s="1"/>
  <c r="M12"/>
  <c r="L12"/>
  <c r="L11"/>
  <c r="M11" s="1"/>
  <c r="M10"/>
  <c r="L10"/>
  <c r="L9"/>
  <c r="M9" s="1"/>
  <c r="M8"/>
  <c r="L8"/>
  <c r="L7"/>
  <c r="M7" s="1"/>
  <c r="M6"/>
  <c r="L6"/>
  <c r="L5"/>
  <c r="M5" s="1"/>
  <c r="M4"/>
  <c r="L4"/>
  <c r="M12" i="1"/>
  <c r="L5"/>
  <c r="M5" s="1"/>
  <c r="L6"/>
  <c r="M6" s="1"/>
  <c r="L7"/>
  <c r="M7" s="1"/>
  <c r="L8"/>
  <c r="M8" s="1"/>
  <c r="L9"/>
  <c r="M9" s="1"/>
  <c r="L10"/>
  <c r="M10" s="1"/>
  <c r="L11"/>
  <c r="M11" s="1"/>
  <c r="L12"/>
  <c r="L13"/>
  <c r="M13" s="1"/>
  <c r="L14"/>
  <c r="M14" s="1"/>
  <c r="L4"/>
  <c r="L15" s="1"/>
  <c r="M15" s="1"/>
  <c r="K15"/>
  <c r="J15"/>
  <c r="I15"/>
  <c r="H15"/>
  <c r="G15"/>
  <c r="F15"/>
  <c r="E15"/>
  <c r="D15"/>
  <c r="C19" s="1"/>
  <c r="C19" i="2" l="1"/>
  <c r="D19" s="1"/>
  <c r="E18"/>
  <c r="D18"/>
  <c r="L15"/>
  <c r="M15" s="1"/>
  <c r="E19" i="1"/>
  <c r="D19"/>
  <c r="M4"/>
  <c r="C18"/>
  <c r="E18" s="1"/>
  <c r="E20" s="1"/>
  <c r="C20" i="2" l="1"/>
  <c r="D20"/>
  <c r="E19"/>
  <c r="E20" s="1"/>
  <c r="C20" i="1"/>
  <c r="D18"/>
  <c r="D20" s="1"/>
</calcChain>
</file>

<file path=xl/sharedStrings.xml><?xml version="1.0" encoding="utf-8"?>
<sst xmlns="http://schemas.openxmlformats.org/spreadsheetml/2006/main" count="116" uniqueCount="43">
  <si>
    <t>Physical Location</t>
  </si>
  <si>
    <t>NBR Exam</t>
  </si>
  <si>
    <t>Protection</t>
  </si>
  <si>
    <t>C02</t>
  </si>
  <si>
    <t>Grayslake,IL</t>
  </si>
  <si>
    <t>C05</t>
  </si>
  <si>
    <t>Auburndale,FL</t>
  </si>
  <si>
    <t>-</t>
  </si>
  <si>
    <t>B24</t>
  </si>
  <si>
    <t>Oklahoma City,OK</t>
  </si>
  <si>
    <t>B25</t>
  </si>
  <si>
    <t>Kansas City,MO</t>
  </si>
  <si>
    <t>B28</t>
  </si>
  <si>
    <t>Prattville,AL</t>
  </si>
  <si>
    <t>C32</t>
  </si>
  <si>
    <t>Katy,TX</t>
  </si>
  <si>
    <t>C47</t>
  </si>
  <si>
    <t>Perryville,MD</t>
  </si>
  <si>
    <t>B48</t>
  </si>
  <si>
    <t>Romulus,MI</t>
  </si>
  <si>
    <t>B51</t>
  </si>
  <si>
    <t>Mount Juliet,TN</t>
  </si>
  <si>
    <t>B54</t>
  </si>
  <si>
    <t>Middletown,NY</t>
  </si>
  <si>
    <t>C89</t>
  </si>
  <si>
    <t>Jeffersonville,IN</t>
  </si>
  <si>
    <t>Grand Total</t>
  </si>
  <si>
    <t>Brand/Type</t>
  </si>
  <si>
    <t>Qty (CASE)</t>
  </si>
  <si>
    <t>Box</t>
  </si>
  <si>
    <t>EACH</t>
  </si>
  <si>
    <t>NBR Nitrile Examination Gloves &amp; Synthetic Nitrile Examination Gloves</t>
  </si>
  <si>
    <t xml:space="preserve">Total caes </t>
  </si>
  <si>
    <t>Boxes (10/case)</t>
  </si>
  <si>
    <t>AENMDCORE-LG</t>
  </si>
  <si>
    <t>AENMDCORE-MED</t>
  </si>
  <si>
    <t>AENMDCORE-SM</t>
  </si>
  <si>
    <t>AENMDCORE-XLG</t>
  </si>
  <si>
    <r>
      <t xml:space="preserve">Synthetic Nitrile </t>
    </r>
    <r>
      <rPr>
        <b/>
        <sz val="10"/>
        <color theme="1"/>
        <rFont val="Arial"/>
      </rPr>
      <t>Protection</t>
    </r>
    <r>
      <rPr>
        <sz val="10"/>
        <color theme="1"/>
        <rFont val="Arial"/>
      </rPr>
      <t xml:space="preserve"> Gloves</t>
    </r>
  </si>
  <si>
    <t>NBR Nitrile Examination Gloves &amp;   Nitrile Examination Gloves</t>
  </si>
  <si>
    <r>
      <t xml:space="preserve"> Nitrile </t>
    </r>
    <r>
      <rPr>
        <b/>
        <sz val="10"/>
        <color theme="1"/>
        <rFont val="Arial"/>
      </rPr>
      <t>Protection</t>
    </r>
    <r>
      <rPr>
        <sz val="10"/>
        <color theme="1"/>
        <rFont val="Arial"/>
      </rPr>
      <t xml:space="preserve"> Gloves</t>
    </r>
  </si>
  <si>
    <t xml:space="preserve">USD </t>
  </si>
  <si>
    <t xml:space="preserve">AUD </t>
  </si>
</sst>
</file>

<file path=xl/styles.xml><?xml version="1.0" encoding="utf-8"?>
<styleSheet xmlns="http://schemas.openxmlformats.org/spreadsheetml/2006/main">
  <numFmts count="2">
    <numFmt numFmtId="164" formatCode="&quot;$&quot;#,##0.00;[Red]\-&quot;$&quot;#,##0.00"/>
    <numFmt numFmtId="165" formatCode="_-&quot;$&quot;* #,##0.00_-;\-&quot;$&quot;* #,##0.00_-;_-&quot;$&quot;* &quot;-&quot;??_-;_-@_-"/>
  </numFmts>
  <fonts count="9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0"/>
      <color rgb="FF000000"/>
      <name val="Arial"/>
    </font>
    <font>
      <sz val="10"/>
      <color rgb="FFFF0000"/>
      <name val="Arial"/>
      <family val="2"/>
    </font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00B0F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Border="1"/>
    <xf numFmtId="0" fontId="0" fillId="0" borderId="6" xfId="0" applyBorder="1"/>
    <xf numFmtId="0" fontId="2" fillId="0" borderId="6" xfId="0" applyFont="1" applyBorder="1"/>
    <xf numFmtId="0" fontId="2" fillId="2" borderId="6" xfId="0" applyFont="1" applyFill="1" applyBorder="1"/>
    <xf numFmtId="0" fontId="2" fillId="0" borderId="8" xfId="0" applyFont="1" applyBorder="1"/>
    <xf numFmtId="3" fontId="2" fillId="0" borderId="6" xfId="0" applyNumberFormat="1" applyFont="1" applyBorder="1"/>
    <xf numFmtId="0" fontId="1" fillId="0" borderId="9" xfId="0" applyFont="1" applyBorder="1"/>
    <xf numFmtId="0" fontId="2" fillId="0" borderId="10" xfId="0" applyFont="1" applyBorder="1"/>
    <xf numFmtId="3" fontId="0" fillId="3" borderId="10" xfId="0" applyNumberFormat="1" applyFill="1" applyBorder="1"/>
    <xf numFmtId="3" fontId="0" fillId="4" borderId="10" xfId="0" applyNumberFormat="1" applyFill="1" applyBorder="1"/>
    <xf numFmtId="0" fontId="4" fillId="0" borderId="12" xfId="0" applyFont="1" applyBorder="1"/>
    <xf numFmtId="0" fontId="1" fillId="0" borderId="2" xfId="0" applyFont="1" applyBorder="1"/>
    <xf numFmtId="0" fontId="4" fillId="0" borderId="2" xfId="0" applyFont="1" applyBorder="1"/>
    <xf numFmtId="0" fontId="4" fillId="0" borderId="13" xfId="0" applyFont="1" applyBorder="1"/>
    <xf numFmtId="0" fontId="2" fillId="2" borderId="8" xfId="0" applyFont="1" applyFill="1" applyBorder="1"/>
    <xf numFmtId="3" fontId="0" fillId="0" borderId="6" xfId="0" applyNumberFormat="1" applyBorder="1"/>
    <xf numFmtId="3" fontId="0" fillId="4" borderId="7" xfId="0" applyNumberFormat="1" applyFill="1" applyBorder="1"/>
    <xf numFmtId="0" fontId="2" fillId="0" borderId="8" xfId="0" applyFont="1" applyBorder="1" applyAlignment="1">
      <alignment wrapText="1"/>
    </xf>
    <xf numFmtId="3" fontId="0" fillId="3" borderId="7" xfId="0" applyNumberFormat="1" applyFill="1" applyBorder="1"/>
    <xf numFmtId="0" fontId="0" fillId="0" borderId="9" xfId="0" applyBorder="1"/>
    <xf numFmtId="3" fontId="0" fillId="0" borderId="10" xfId="0" applyNumberFormat="1" applyBorder="1"/>
    <xf numFmtId="3" fontId="0" fillId="5" borderId="11" xfId="0" applyNumberFormat="1" applyFill="1" applyBorder="1"/>
    <xf numFmtId="0" fontId="2" fillId="2" borderId="15" xfId="0" applyFont="1" applyFill="1" applyBorder="1"/>
    <xf numFmtId="3" fontId="2" fillId="0" borderId="15" xfId="0" applyNumberFormat="1" applyFont="1" applyBorder="1"/>
    <xf numFmtId="3" fontId="0" fillId="4" borderId="16" xfId="0" applyNumberFormat="1" applyFill="1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3" fontId="5" fillId="0" borderId="6" xfId="0" applyNumberFormat="1" applyFont="1" applyBorder="1"/>
    <xf numFmtId="3" fontId="5" fillId="0" borderId="15" xfId="0" applyNumberFormat="1" applyFont="1" applyBorder="1"/>
    <xf numFmtId="3" fontId="5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0" fillId="6" borderId="0" xfId="0" applyFill="1"/>
    <xf numFmtId="0" fontId="4" fillId="6" borderId="12" xfId="0" applyFont="1" applyFill="1" applyBorder="1"/>
    <xf numFmtId="0" fontId="1" fillId="6" borderId="2" xfId="0" applyFont="1" applyFill="1" applyBorder="1"/>
    <xf numFmtId="0" fontId="4" fillId="6" borderId="2" xfId="0" applyFont="1" applyFill="1" applyBorder="1"/>
    <xf numFmtId="0" fontId="4" fillId="6" borderId="13" xfId="0" applyFont="1" applyFill="1" applyBorder="1"/>
    <xf numFmtId="0" fontId="2" fillId="7" borderId="8" xfId="0" applyFont="1" applyFill="1" applyBorder="1"/>
    <xf numFmtId="3" fontId="0" fillId="6" borderId="6" xfId="0" applyNumberFormat="1" applyFill="1" applyBorder="1"/>
    <xf numFmtId="3" fontId="0" fillId="8" borderId="7" xfId="0" applyNumberFormat="1" applyFill="1" applyBorder="1"/>
    <xf numFmtId="0" fontId="2" fillId="6" borderId="8" xfId="0" applyFont="1" applyFill="1" applyBorder="1" applyAlignment="1">
      <alignment wrapText="1"/>
    </xf>
    <xf numFmtId="3" fontId="0" fillId="9" borderId="7" xfId="0" applyNumberFormat="1" applyFill="1" applyBorder="1"/>
    <xf numFmtId="0" fontId="0" fillId="6" borderId="9" xfId="0" applyFill="1" applyBorder="1"/>
    <xf numFmtId="3" fontId="0" fillId="6" borderId="10" xfId="0" applyNumberFormat="1" applyFill="1" applyBorder="1"/>
    <xf numFmtId="164" fontId="0" fillId="0" borderId="19" xfId="0" applyNumberFormat="1" applyBorder="1"/>
    <xf numFmtId="0" fontId="0" fillId="0" borderId="19" xfId="0" applyBorder="1"/>
    <xf numFmtId="165" fontId="0" fillId="0" borderId="19" xfId="1" applyFont="1" applyBorder="1" applyAlignment="1"/>
    <xf numFmtId="3" fontId="0" fillId="10" borderId="20" xfId="0" applyNumberFormat="1" applyFill="1" applyBorder="1"/>
    <xf numFmtId="164" fontId="0" fillId="0" borderId="21" xfId="0" applyNumberFormat="1" applyBorder="1"/>
    <xf numFmtId="0" fontId="0" fillId="6" borderId="22" xfId="0" applyFill="1" applyBorder="1"/>
    <xf numFmtId="0" fontId="0" fillId="0" borderId="23" xfId="0" applyBorder="1"/>
    <xf numFmtId="0" fontId="7" fillId="6" borderId="0" xfId="0" applyFont="1" applyFill="1"/>
    <xf numFmtId="165" fontId="8" fillId="0" borderId="19" xfId="1" applyFont="1" applyBorder="1" applyAlignment="1"/>
    <xf numFmtId="164" fontId="8" fillId="0" borderId="21" xfId="0" applyNumberFormat="1" applyFont="1" applyBorder="1"/>
    <xf numFmtId="0" fontId="0" fillId="11" borderId="0" xfId="0" applyFill="1"/>
    <xf numFmtId="0" fontId="1" fillId="0" borderId="1" xfId="0" applyFont="1" applyBorder="1" applyAlignment="1">
      <alignment horizontal="center" vertical="center"/>
    </xf>
    <xf numFmtId="0" fontId="3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1" fillId="0" borderId="3" xfId="0" applyFont="1" applyBorder="1" applyAlignment="1">
      <alignment horizontal="center" vertical="center"/>
    </xf>
    <xf numFmtId="0" fontId="3" fillId="0" borderId="1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1000"/>
  <sheetViews>
    <sheetView tabSelected="1" zoomScale="90" zoomScaleNormal="90" workbookViewId="0">
      <selection activeCell="C31" sqref="C31"/>
    </sheetView>
  </sheetViews>
  <sheetFormatPr defaultColWidth="14.42578125" defaultRowHeight="15" customHeight="1"/>
  <cols>
    <col min="1" max="1" width="14.42578125" customWidth="1"/>
    <col min="2" max="2" width="32.42578125" customWidth="1"/>
    <col min="3" max="3" width="18.7109375" customWidth="1"/>
    <col min="4" max="6" width="14.42578125" customWidth="1"/>
    <col min="12" max="12" width="14.42578125" style="26"/>
    <col min="13" max="13" width="14.42578125" style="27"/>
  </cols>
  <sheetData>
    <row r="1" spans="2:13" ht="15.75" customHeight="1" thickBot="1"/>
    <row r="2" spans="2:13" ht="15.75" customHeight="1">
      <c r="B2" s="62"/>
      <c r="C2" s="1"/>
      <c r="D2" s="64" t="s">
        <v>34</v>
      </c>
      <c r="E2" s="65"/>
      <c r="F2" s="64" t="s">
        <v>35</v>
      </c>
      <c r="G2" s="65"/>
      <c r="H2" s="66" t="s">
        <v>36</v>
      </c>
      <c r="I2" s="65"/>
      <c r="J2" s="66" t="s">
        <v>37</v>
      </c>
      <c r="K2" s="67"/>
      <c r="L2" s="28"/>
      <c r="M2" s="29"/>
    </row>
    <row r="3" spans="2:13" ht="15.75" customHeight="1">
      <c r="B3" s="63"/>
      <c r="C3" s="2" t="s">
        <v>0</v>
      </c>
      <c r="D3" s="3" t="s">
        <v>1</v>
      </c>
      <c r="E3" s="4" t="s">
        <v>2</v>
      </c>
      <c r="F3" s="3" t="s">
        <v>1</v>
      </c>
      <c r="G3" s="4" t="s">
        <v>2</v>
      </c>
      <c r="H3" s="3" t="s">
        <v>1</v>
      </c>
      <c r="I3" s="4" t="s">
        <v>2</v>
      </c>
      <c r="J3" s="3" t="s">
        <v>1</v>
      </c>
      <c r="K3" s="23" t="s">
        <v>2</v>
      </c>
      <c r="L3" s="30" t="s">
        <v>32</v>
      </c>
      <c r="M3" s="31" t="s">
        <v>33</v>
      </c>
    </row>
    <row r="4" spans="2:13" ht="15.75" customHeight="1">
      <c r="B4" s="5" t="s">
        <v>3</v>
      </c>
      <c r="C4" s="3" t="s">
        <v>4</v>
      </c>
      <c r="D4" s="6">
        <v>6094</v>
      </c>
      <c r="E4" s="6">
        <v>1923</v>
      </c>
      <c r="F4" s="6">
        <v>6415</v>
      </c>
      <c r="G4" s="6">
        <v>2739</v>
      </c>
      <c r="H4" s="6">
        <v>488</v>
      </c>
      <c r="I4" s="6">
        <v>2233</v>
      </c>
      <c r="J4" s="6">
        <v>1439</v>
      </c>
      <c r="K4" s="24">
        <v>742</v>
      </c>
      <c r="L4" s="32">
        <f>SUM(D4:K4)</f>
        <v>22073</v>
      </c>
      <c r="M4" s="32">
        <f>L4 *10</f>
        <v>220730</v>
      </c>
    </row>
    <row r="5" spans="2:13" ht="15.75" customHeight="1">
      <c r="B5" s="5" t="s">
        <v>5</v>
      </c>
      <c r="C5" s="3" t="s">
        <v>6</v>
      </c>
      <c r="D5" s="6">
        <v>1914</v>
      </c>
      <c r="E5" s="6">
        <v>957</v>
      </c>
      <c r="F5" s="6">
        <v>1798</v>
      </c>
      <c r="G5" s="6">
        <v>843</v>
      </c>
      <c r="H5" s="6">
        <v>338</v>
      </c>
      <c r="I5" s="6">
        <v>2</v>
      </c>
      <c r="J5" s="6">
        <v>633</v>
      </c>
      <c r="K5" s="24" t="s">
        <v>7</v>
      </c>
      <c r="L5" s="32">
        <f t="shared" ref="L5:L14" si="0">SUM(D5:K5)</f>
        <v>6485</v>
      </c>
      <c r="M5" s="32">
        <f t="shared" ref="M5:M15" si="1">L5 *10</f>
        <v>64850</v>
      </c>
    </row>
    <row r="6" spans="2:13" s="38" customFormat="1" ht="15.75" customHeight="1">
      <c r="B6" s="33" t="s">
        <v>8</v>
      </c>
      <c r="C6" s="34" t="s">
        <v>9</v>
      </c>
      <c r="D6" s="35">
        <v>2677</v>
      </c>
      <c r="E6" s="35">
        <v>2779</v>
      </c>
      <c r="F6" s="35">
        <v>1497</v>
      </c>
      <c r="G6" s="35">
        <v>2898</v>
      </c>
      <c r="H6" s="35">
        <v>1041</v>
      </c>
      <c r="I6" s="35">
        <v>233</v>
      </c>
      <c r="J6" s="35">
        <v>419</v>
      </c>
      <c r="K6" s="36">
        <v>214</v>
      </c>
      <c r="L6" s="37">
        <f t="shared" si="0"/>
        <v>11758</v>
      </c>
      <c r="M6" s="37">
        <f t="shared" si="1"/>
        <v>117580</v>
      </c>
    </row>
    <row r="7" spans="2:13" ht="15.75" customHeight="1">
      <c r="B7" s="5" t="s">
        <v>10</v>
      </c>
      <c r="C7" s="3" t="s">
        <v>11</v>
      </c>
      <c r="D7" s="6">
        <v>1963</v>
      </c>
      <c r="E7" s="6">
        <v>2348</v>
      </c>
      <c r="F7" s="6">
        <v>1640</v>
      </c>
      <c r="G7" s="6">
        <v>2050</v>
      </c>
      <c r="H7" s="6">
        <v>1027</v>
      </c>
      <c r="I7" s="6">
        <v>236</v>
      </c>
      <c r="J7" s="6">
        <v>568</v>
      </c>
      <c r="K7" s="24" t="s">
        <v>7</v>
      </c>
      <c r="L7" s="32">
        <f t="shared" si="0"/>
        <v>9832</v>
      </c>
      <c r="M7" s="32">
        <f t="shared" si="1"/>
        <v>98320</v>
      </c>
    </row>
    <row r="8" spans="2:13" ht="15.75" customHeight="1">
      <c r="B8" s="5" t="s">
        <v>12</v>
      </c>
      <c r="C8" s="3" t="s">
        <v>13</v>
      </c>
      <c r="D8" s="6">
        <v>2537</v>
      </c>
      <c r="E8" s="6">
        <v>1888</v>
      </c>
      <c r="F8" s="6">
        <v>4522</v>
      </c>
      <c r="G8" s="6">
        <v>1952</v>
      </c>
      <c r="H8" s="6">
        <v>405</v>
      </c>
      <c r="I8" s="6">
        <v>279</v>
      </c>
      <c r="J8" s="6">
        <v>871</v>
      </c>
      <c r="K8" s="24">
        <v>80</v>
      </c>
      <c r="L8" s="32">
        <f t="shared" si="0"/>
        <v>12534</v>
      </c>
      <c r="M8" s="32">
        <f t="shared" si="1"/>
        <v>125340</v>
      </c>
    </row>
    <row r="9" spans="2:13" ht="15.75" customHeight="1">
      <c r="B9" s="5" t="s">
        <v>14</v>
      </c>
      <c r="C9" s="3" t="s">
        <v>15</v>
      </c>
      <c r="D9" s="6">
        <v>2672</v>
      </c>
      <c r="E9" s="6">
        <v>1611</v>
      </c>
      <c r="F9" s="6">
        <v>3855</v>
      </c>
      <c r="G9" s="6">
        <v>2450</v>
      </c>
      <c r="H9" s="6">
        <v>1160</v>
      </c>
      <c r="I9" s="6">
        <v>196</v>
      </c>
      <c r="J9" s="6">
        <v>878</v>
      </c>
      <c r="K9" s="24">
        <v>98</v>
      </c>
      <c r="L9" s="32">
        <f t="shared" si="0"/>
        <v>12920</v>
      </c>
      <c r="M9" s="32">
        <f t="shared" si="1"/>
        <v>129200</v>
      </c>
    </row>
    <row r="10" spans="2:13" ht="15.75" customHeight="1">
      <c r="B10" s="5" t="s">
        <v>16</v>
      </c>
      <c r="C10" s="3" t="s">
        <v>17</v>
      </c>
      <c r="D10" s="6" t="s">
        <v>7</v>
      </c>
      <c r="E10" s="6">
        <v>5653</v>
      </c>
      <c r="F10" s="6" t="s">
        <v>7</v>
      </c>
      <c r="G10" s="6">
        <v>4093</v>
      </c>
      <c r="H10" s="6" t="s">
        <v>7</v>
      </c>
      <c r="I10" s="6">
        <v>770</v>
      </c>
      <c r="J10" s="6" t="s">
        <v>7</v>
      </c>
      <c r="K10" s="24">
        <v>508</v>
      </c>
      <c r="L10" s="32">
        <f t="shared" si="0"/>
        <v>11024</v>
      </c>
      <c r="M10" s="32">
        <f t="shared" si="1"/>
        <v>110240</v>
      </c>
    </row>
    <row r="11" spans="2:13" ht="15.75" customHeight="1">
      <c r="B11" s="5" t="s">
        <v>18</v>
      </c>
      <c r="C11" s="3" t="s">
        <v>19</v>
      </c>
      <c r="D11" s="6">
        <v>4271</v>
      </c>
      <c r="E11" s="6">
        <v>5283</v>
      </c>
      <c r="F11" s="6">
        <v>4176</v>
      </c>
      <c r="G11" s="6">
        <v>8907</v>
      </c>
      <c r="H11" s="6">
        <v>1033</v>
      </c>
      <c r="I11" s="6">
        <v>792</v>
      </c>
      <c r="J11" s="6">
        <v>825</v>
      </c>
      <c r="K11" s="24">
        <v>1160</v>
      </c>
      <c r="L11" s="32">
        <f t="shared" si="0"/>
        <v>26447</v>
      </c>
      <c r="M11" s="32">
        <f t="shared" si="1"/>
        <v>264470</v>
      </c>
    </row>
    <row r="12" spans="2:13" ht="15.75" customHeight="1">
      <c r="B12" s="5" t="s">
        <v>20</v>
      </c>
      <c r="C12" s="3" t="s">
        <v>21</v>
      </c>
      <c r="D12" s="6">
        <v>1862</v>
      </c>
      <c r="E12" s="6">
        <v>146</v>
      </c>
      <c r="F12" s="6">
        <v>2445</v>
      </c>
      <c r="G12" s="6">
        <v>2452</v>
      </c>
      <c r="H12" s="6" t="s">
        <v>7</v>
      </c>
      <c r="I12" s="6" t="s">
        <v>7</v>
      </c>
      <c r="J12" s="6">
        <v>598</v>
      </c>
      <c r="K12" s="24" t="s">
        <v>7</v>
      </c>
      <c r="L12" s="32">
        <f t="shared" si="0"/>
        <v>7503</v>
      </c>
      <c r="M12" s="32">
        <f t="shared" si="1"/>
        <v>75030</v>
      </c>
    </row>
    <row r="13" spans="2:13" ht="15.75" customHeight="1">
      <c r="B13" s="5" t="s">
        <v>22</v>
      </c>
      <c r="C13" s="3" t="s">
        <v>23</v>
      </c>
      <c r="D13" s="6">
        <v>1179</v>
      </c>
      <c r="E13" s="6">
        <v>78</v>
      </c>
      <c r="F13" s="6">
        <v>919</v>
      </c>
      <c r="G13" s="6" t="s">
        <v>7</v>
      </c>
      <c r="H13" s="6">
        <v>187</v>
      </c>
      <c r="I13" s="6" t="s">
        <v>7</v>
      </c>
      <c r="J13" s="6">
        <v>184</v>
      </c>
      <c r="K13" s="24" t="s">
        <v>7</v>
      </c>
      <c r="L13" s="32">
        <f t="shared" si="0"/>
        <v>2547</v>
      </c>
      <c r="M13" s="32">
        <f t="shared" si="1"/>
        <v>25470</v>
      </c>
    </row>
    <row r="14" spans="2:13" ht="15.75" customHeight="1">
      <c r="B14" s="5" t="s">
        <v>24</v>
      </c>
      <c r="C14" s="3" t="s">
        <v>25</v>
      </c>
      <c r="D14" s="6">
        <v>16818</v>
      </c>
      <c r="E14" s="6">
        <v>20190</v>
      </c>
      <c r="F14" s="6">
        <v>8096</v>
      </c>
      <c r="G14" s="6">
        <v>8254</v>
      </c>
      <c r="H14" s="6">
        <v>1561</v>
      </c>
      <c r="I14" s="6">
        <v>897</v>
      </c>
      <c r="J14" s="6">
        <v>4120</v>
      </c>
      <c r="K14" s="24">
        <v>5576</v>
      </c>
      <c r="L14" s="32">
        <f t="shared" si="0"/>
        <v>65512</v>
      </c>
      <c r="M14" s="32">
        <f t="shared" si="1"/>
        <v>655120</v>
      </c>
    </row>
    <row r="15" spans="2:13" ht="15.75" customHeight="1" thickBot="1">
      <c r="B15" s="7" t="s">
        <v>26</v>
      </c>
      <c r="C15" s="8"/>
      <c r="D15" s="9">
        <f t="shared" ref="D15:K15" si="2">SUM(D4:D14)</f>
        <v>41987</v>
      </c>
      <c r="E15" s="10">
        <f t="shared" si="2"/>
        <v>42856</v>
      </c>
      <c r="F15" s="9">
        <f t="shared" si="2"/>
        <v>35363</v>
      </c>
      <c r="G15" s="10">
        <f t="shared" si="2"/>
        <v>36638</v>
      </c>
      <c r="H15" s="9">
        <f t="shared" si="2"/>
        <v>7240</v>
      </c>
      <c r="I15" s="10">
        <f t="shared" si="2"/>
        <v>5638</v>
      </c>
      <c r="J15" s="9">
        <f t="shared" si="2"/>
        <v>10535</v>
      </c>
      <c r="K15" s="25">
        <f t="shared" si="2"/>
        <v>8378</v>
      </c>
      <c r="L15" s="32">
        <f>SUM(L4:L14)</f>
        <v>188635</v>
      </c>
      <c r="M15" s="32">
        <f t="shared" si="1"/>
        <v>1886350</v>
      </c>
    </row>
    <row r="16" spans="2:13" ht="15.75" customHeight="1" thickBot="1"/>
    <row r="17" spans="2:5" ht="15.75" customHeight="1">
      <c r="B17" s="11" t="s">
        <v>27</v>
      </c>
      <c r="C17" s="12" t="s">
        <v>28</v>
      </c>
      <c r="D17" s="13" t="s">
        <v>29</v>
      </c>
      <c r="E17" s="14" t="s">
        <v>30</v>
      </c>
    </row>
    <row r="18" spans="2:5" ht="15.75" customHeight="1">
      <c r="B18" s="15" t="s">
        <v>38</v>
      </c>
      <c r="C18" s="16">
        <f>E15+G15+I15+K15</f>
        <v>93510</v>
      </c>
      <c r="D18" s="16">
        <f t="shared" ref="D18:D19" si="3">C18*10</f>
        <v>935100</v>
      </c>
      <c r="E18" s="17">
        <f t="shared" ref="E18:E19" si="4">C18*1000</f>
        <v>93510000</v>
      </c>
    </row>
    <row r="19" spans="2:5" ht="15.75" customHeight="1">
      <c r="B19" s="18" t="s">
        <v>31</v>
      </c>
      <c r="C19" s="16">
        <f>D15+F15+H15+J15</f>
        <v>95125</v>
      </c>
      <c r="D19" s="16">
        <f t="shared" si="3"/>
        <v>951250</v>
      </c>
      <c r="E19" s="19">
        <f t="shared" si="4"/>
        <v>95125000</v>
      </c>
    </row>
    <row r="20" spans="2:5" ht="15.75" customHeight="1" thickBot="1">
      <c r="B20" s="20" t="s">
        <v>26</v>
      </c>
      <c r="C20" s="21">
        <f t="shared" ref="C20:E20" si="5">SUM(C18:C19)</f>
        <v>188635</v>
      </c>
      <c r="D20" s="21">
        <f t="shared" si="5"/>
        <v>1886350</v>
      </c>
      <c r="E20" s="22">
        <f t="shared" si="5"/>
        <v>188635000</v>
      </c>
    </row>
    <row r="21" spans="2:5" ht="15.75" customHeight="1"/>
    <row r="22" spans="2:5" ht="15.75" customHeight="1"/>
    <row r="23" spans="2:5" ht="15.75" customHeight="1"/>
    <row r="24" spans="2:5" ht="15.75" customHeight="1"/>
    <row r="25" spans="2:5" ht="15.75" customHeight="1"/>
    <row r="26" spans="2:5" ht="15.75" customHeight="1"/>
    <row r="27" spans="2:5" ht="15.75" customHeight="1"/>
    <row r="28" spans="2:5" ht="15.75" customHeight="1"/>
    <row r="29" spans="2:5" ht="15.75" customHeight="1"/>
    <row r="30" spans="2:5" ht="15.75" customHeight="1"/>
    <row r="31" spans="2:5" ht="15.75" customHeight="1"/>
    <row r="32" spans="2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2:B3"/>
    <mergeCell ref="D2:E2"/>
    <mergeCell ref="F2:G2"/>
    <mergeCell ref="H2:I2"/>
    <mergeCell ref="J2:K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0"/>
  <sheetViews>
    <sheetView topLeftCell="B1" workbookViewId="0">
      <selection activeCell="D26" sqref="D26"/>
    </sheetView>
  </sheetViews>
  <sheetFormatPr defaultColWidth="14.42578125" defaultRowHeight="12.75"/>
  <cols>
    <col min="2" max="2" width="32.42578125" customWidth="1"/>
    <col min="3" max="3" width="18.7109375" customWidth="1"/>
    <col min="4" max="4" width="13" customWidth="1"/>
    <col min="5" max="5" width="17.42578125" customWidth="1"/>
    <col min="12" max="12" width="14.42578125" style="26"/>
    <col min="13" max="13" width="14.42578125" style="27"/>
  </cols>
  <sheetData>
    <row r="1" spans="2:13" ht="15.75" customHeight="1" thickBot="1"/>
    <row r="2" spans="2:13" ht="15.75" customHeight="1">
      <c r="B2" s="62"/>
      <c r="C2" s="1"/>
      <c r="D2" s="64" t="s">
        <v>34</v>
      </c>
      <c r="E2" s="65"/>
      <c r="F2" s="64" t="s">
        <v>35</v>
      </c>
      <c r="G2" s="65"/>
      <c r="H2" s="66" t="s">
        <v>36</v>
      </c>
      <c r="I2" s="65"/>
      <c r="J2" s="66" t="s">
        <v>37</v>
      </c>
      <c r="K2" s="67"/>
      <c r="L2" s="28"/>
      <c r="M2" s="29"/>
    </row>
    <row r="3" spans="2:13" ht="15.75" customHeight="1">
      <c r="B3" s="63"/>
      <c r="C3" s="2" t="s">
        <v>0</v>
      </c>
      <c r="D3" s="3" t="s">
        <v>1</v>
      </c>
      <c r="E3" s="4" t="s">
        <v>2</v>
      </c>
      <c r="F3" s="3" t="s">
        <v>1</v>
      </c>
      <c r="G3" s="4" t="s">
        <v>2</v>
      </c>
      <c r="H3" s="3" t="s">
        <v>1</v>
      </c>
      <c r="I3" s="4" t="s">
        <v>2</v>
      </c>
      <c r="J3" s="3" t="s">
        <v>1</v>
      </c>
      <c r="K3" s="23" t="s">
        <v>2</v>
      </c>
      <c r="L3" s="30" t="s">
        <v>32</v>
      </c>
      <c r="M3" s="31" t="s">
        <v>33</v>
      </c>
    </row>
    <row r="4" spans="2:13" ht="15.75" customHeight="1">
      <c r="B4" s="5" t="s">
        <v>3</v>
      </c>
      <c r="C4" s="3" t="s">
        <v>4</v>
      </c>
      <c r="D4" s="6">
        <v>6094</v>
      </c>
      <c r="E4" s="6">
        <v>1923</v>
      </c>
      <c r="F4" s="6">
        <v>6415</v>
      </c>
      <c r="G4" s="6">
        <v>2739</v>
      </c>
      <c r="H4" s="6">
        <v>488</v>
      </c>
      <c r="I4" s="6">
        <v>2233</v>
      </c>
      <c r="J4" s="6">
        <v>1439</v>
      </c>
      <c r="K4" s="24">
        <v>742</v>
      </c>
      <c r="L4" s="32">
        <f>SUM(D4:K4)</f>
        <v>22073</v>
      </c>
      <c r="M4" s="32">
        <f>L4 *10</f>
        <v>220730</v>
      </c>
    </row>
    <row r="5" spans="2:13" ht="15.75" customHeight="1">
      <c r="B5" s="5" t="s">
        <v>5</v>
      </c>
      <c r="C5" s="3" t="s">
        <v>6</v>
      </c>
      <c r="D5" s="6">
        <v>1914</v>
      </c>
      <c r="E5" s="6">
        <v>957</v>
      </c>
      <c r="F5" s="6">
        <v>1798</v>
      </c>
      <c r="G5" s="6">
        <v>843</v>
      </c>
      <c r="H5" s="6">
        <v>338</v>
      </c>
      <c r="I5" s="6">
        <v>2</v>
      </c>
      <c r="J5" s="6">
        <v>633</v>
      </c>
      <c r="K5" s="24" t="s">
        <v>7</v>
      </c>
      <c r="L5" s="32">
        <f t="shared" ref="L5:L14" si="0">SUM(D5:K5)</f>
        <v>6485</v>
      </c>
      <c r="M5" s="32">
        <f t="shared" ref="M5:M15" si="1">L5 *10</f>
        <v>64850</v>
      </c>
    </row>
    <row r="6" spans="2:13" s="38" customFormat="1" ht="15.75" customHeight="1">
      <c r="B6" s="33" t="s">
        <v>8</v>
      </c>
      <c r="C6" s="34" t="s">
        <v>9</v>
      </c>
      <c r="D6" s="35">
        <v>2677</v>
      </c>
      <c r="E6" s="35">
        <v>2779</v>
      </c>
      <c r="F6" s="35">
        <v>1497</v>
      </c>
      <c r="G6" s="35">
        <v>2898</v>
      </c>
      <c r="H6" s="35">
        <v>1041</v>
      </c>
      <c r="I6" s="35">
        <v>233</v>
      </c>
      <c r="J6" s="35">
        <v>419</v>
      </c>
      <c r="K6" s="36">
        <v>214</v>
      </c>
      <c r="L6" s="37">
        <f t="shared" si="0"/>
        <v>11758</v>
      </c>
      <c r="M6" s="37">
        <f t="shared" si="1"/>
        <v>117580</v>
      </c>
    </row>
    <row r="7" spans="2:13" ht="15.75" customHeight="1">
      <c r="B7" s="5" t="s">
        <v>10</v>
      </c>
      <c r="C7" s="3" t="s">
        <v>11</v>
      </c>
      <c r="D7" s="6">
        <v>1963</v>
      </c>
      <c r="E7" s="6">
        <v>2348</v>
      </c>
      <c r="F7" s="6">
        <v>1640</v>
      </c>
      <c r="G7" s="6">
        <v>2050</v>
      </c>
      <c r="H7" s="6">
        <v>1027</v>
      </c>
      <c r="I7" s="6">
        <v>236</v>
      </c>
      <c r="J7" s="6">
        <v>568</v>
      </c>
      <c r="K7" s="24" t="s">
        <v>7</v>
      </c>
      <c r="L7" s="32">
        <f t="shared" si="0"/>
        <v>9832</v>
      </c>
      <c r="M7" s="32">
        <f t="shared" si="1"/>
        <v>98320</v>
      </c>
    </row>
    <row r="8" spans="2:13" ht="15.75" customHeight="1">
      <c r="B8" s="5" t="s">
        <v>12</v>
      </c>
      <c r="C8" s="3" t="s">
        <v>13</v>
      </c>
      <c r="D8" s="6">
        <v>2537</v>
      </c>
      <c r="E8" s="6">
        <v>1888</v>
      </c>
      <c r="F8" s="6">
        <v>4522</v>
      </c>
      <c r="G8" s="6">
        <v>1952</v>
      </c>
      <c r="H8" s="6">
        <v>405</v>
      </c>
      <c r="I8" s="6">
        <v>279</v>
      </c>
      <c r="J8" s="6">
        <v>871</v>
      </c>
      <c r="K8" s="24">
        <v>80</v>
      </c>
      <c r="L8" s="32">
        <f t="shared" si="0"/>
        <v>12534</v>
      </c>
      <c r="M8" s="32">
        <f t="shared" si="1"/>
        <v>125340</v>
      </c>
    </row>
    <row r="9" spans="2:13" ht="15.75" customHeight="1">
      <c r="B9" s="5" t="s">
        <v>14</v>
      </c>
      <c r="C9" s="3" t="s">
        <v>15</v>
      </c>
      <c r="D9" s="6">
        <v>2672</v>
      </c>
      <c r="E9" s="6">
        <v>1611</v>
      </c>
      <c r="F9" s="6">
        <v>3855</v>
      </c>
      <c r="G9" s="6">
        <v>2450</v>
      </c>
      <c r="H9" s="6">
        <v>1160</v>
      </c>
      <c r="I9" s="6">
        <v>196</v>
      </c>
      <c r="J9" s="6">
        <v>878</v>
      </c>
      <c r="K9" s="24">
        <v>98</v>
      </c>
      <c r="L9" s="32">
        <f t="shared" si="0"/>
        <v>12920</v>
      </c>
      <c r="M9" s="32">
        <f t="shared" si="1"/>
        <v>129200</v>
      </c>
    </row>
    <row r="10" spans="2:13" ht="15.75" customHeight="1">
      <c r="B10" s="5" t="s">
        <v>16</v>
      </c>
      <c r="C10" s="3" t="s">
        <v>17</v>
      </c>
      <c r="D10" s="6" t="s">
        <v>7</v>
      </c>
      <c r="E10" s="6">
        <v>5653</v>
      </c>
      <c r="F10" s="6" t="s">
        <v>7</v>
      </c>
      <c r="G10" s="6">
        <v>4093</v>
      </c>
      <c r="H10" s="6" t="s">
        <v>7</v>
      </c>
      <c r="I10" s="6">
        <v>770</v>
      </c>
      <c r="J10" s="6" t="s">
        <v>7</v>
      </c>
      <c r="K10" s="24">
        <v>508</v>
      </c>
      <c r="L10" s="32">
        <f t="shared" si="0"/>
        <v>11024</v>
      </c>
      <c r="M10" s="32">
        <f t="shared" si="1"/>
        <v>110240</v>
      </c>
    </row>
    <row r="11" spans="2:13" ht="15.75" customHeight="1">
      <c r="B11" s="5" t="s">
        <v>18</v>
      </c>
      <c r="C11" s="3" t="s">
        <v>19</v>
      </c>
      <c r="D11" s="6">
        <v>4271</v>
      </c>
      <c r="E11" s="6">
        <v>5283</v>
      </c>
      <c r="F11" s="6">
        <v>4176</v>
      </c>
      <c r="G11" s="6">
        <v>8907</v>
      </c>
      <c r="H11" s="6">
        <v>1033</v>
      </c>
      <c r="I11" s="6">
        <v>792</v>
      </c>
      <c r="J11" s="6">
        <v>825</v>
      </c>
      <c r="K11" s="24">
        <v>1160</v>
      </c>
      <c r="L11" s="32">
        <f t="shared" si="0"/>
        <v>26447</v>
      </c>
      <c r="M11" s="32">
        <f t="shared" si="1"/>
        <v>264470</v>
      </c>
    </row>
    <row r="12" spans="2:13" ht="15.75" customHeight="1">
      <c r="B12" s="5" t="s">
        <v>20</v>
      </c>
      <c r="C12" s="3" t="s">
        <v>21</v>
      </c>
      <c r="D12" s="6">
        <v>1862</v>
      </c>
      <c r="E12" s="6">
        <v>146</v>
      </c>
      <c r="F12" s="6">
        <v>2445</v>
      </c>
      <c r="G12" s="6">
        <v>2452</v>
      </c>
      <c r="H12" s="6" t="s">
        <v>7</v>
      </c>
      <c r="I12" s="6" t="s">
        <v>7</v>
      </c>
      <c r="J12" s="6">
        <v>598</v>
      </c>
      <c r="K12" s="24" t="s">
        <v>7</v>
      </c>
      <c r="L12" s="32">
        <f t="shared" si="0"/>
        <v>7503</v>
      </c>
      <c r="M12" s="32">
        <f t="shared" si="1"/>
        <v>75030</v>
      </c>
    </row>
    <row r="13" spans="2:13" ht="15.75" customHeight="1">
      <c r="B13" s="5" t="s">
        <v>22</v>
      </c>
      <c r="C13" s="3" t="s">
        <v>23</v>
      </c>
      <c r="D13" s="6">
        <v>1179</v>
      </c>
      <c r="E13" s="6">
        <v>78</v>
      </c>
      <c r="F13" s="6">
        <v>919</v>
      </c>
      <c r="G13" s="6" t="s">
        <v>7</v>
      </c>
      <c r="H13" s="6">
        <v>187</v>
      </c>
      <c r="I13" s="6" t="s">
        <v>7</v>
      </c>
      <c r="J13" s="6">
        <v>184</v>
      </c>
      <c r="K13" s="24" t="s">
        <v>7</v>
      </c>
      <c r="L13" s="32">
        <f t="shared" si="0"/>
        <v>2547</v>
      </c>
      <c r="M13" s="32">
        <f t="shared" si="1"/>
        <v>25470</v>
      </c>
    </row>
    <row r="14" spans="2:13" ht="15.75" customHeight="1">
      <c r="B14" s="5" t="s">
        <v>24</v>
      </c>
      <c r="C14" s="3" t="s">
        <v>25</v>
      </c>
      <c r="D14" s="6">
        <v>16818</v>
      </c>
      <c r="E14" s="6">
        <v>20190</v>
      </c>
      <c r="F14" s="6">
        <v>8096</v>
      </c>
      <c r="G14" s="6">
        <v>8254</v>
      </c>
      <c r="H14" s="6">
        <v>1561</v>
      </c>
      <c r="I14" s="6">
        <v>897</v>
      </c>
      <c r="J14" s="6">
        <v>4120</v>
      </c>
      <c r="K14" s="24">
        <v>5576</v>
      </c>
      <c r="L14" s="32">
        <f t="shared" si="0"/>
        <v>65512</v>
      </c>
      <c r="M14" s="32">
        <f t="shared" si="1"/>
        <v>655120</v>
      </c>
    </row>
    <row r="15" spans="2:13" ht="15.75" customHeight="1" thickBot="1">
      <c r="B15" s="7" t="s">
        <v>26</v>
      </c>
      <c r="C15" s="8"/>
      <c r="D15" s="9">
        <f t="shared" ref="D15:K15" si="2">SUM(D4:D14)</f>
        <v>41987</v>
      </c>
      <c r="E15" s="10">
        <f t="shared" si="2"/>
        <v>42856</v>
      </c>
      <c r="F15" s="9">
        <f>SUM(F4:F14)</f>
        <v>35363</v>
      </c>
      <c r="G15" s="10">
        <f t="shared" si="2"/>
        <v>36638</v>
      </c>
      <c r="H15" s="9">
        <f t="shared" si="2"/>
        <v>7240</v>
      </c>
      <c r="I15" s="10">
        <f t="shared" si="2"/>
        <v>5638</v>
      </c>
      <c r="J15" s="9">
        <f t="shared" si="2"/>
        <v>10535</v>
      </c>
      <c r="K15" s="25">
        <f t="shared" si="2"/>
        <v>8378</v>
      </c>
      <c r="L15" s="32">
        <f>SUM(L4:L14)</f>
        <v>188635</v>
      </c>
      <c r="M15" s="32">
        <f t="shared" si="1"/>
        <v>1886350</v>
      </c>
    </row>
    <row r="16" spans="2:13" ht="15.75" customHeight="1" thickBot="1"/>
    <row r="17" spans="1:6" ht="15.75" customHeight="1">
      <c r="A17" s="39"/>
      <c r="B17" s="40" t="s">
        <v>27</v>
      </c>
      <c r="C17" s="41" t="s">
        <v>28</v>
      </c>
      <c r="D17" s="42" t="s">
        <v>29</v>
      </c>
      <c r="E17" s="43" t="s">
        <v>30</v>
      </c>
    </row>
    <row r="18" spans="1:6" ht="15.75" customHeight="1">
      <c r="A18" s="39"/>
      <c r="B18" s="44" t="s">
        <v>40</v>
      </c>
      <c r="C18" s="45">
        <f>E15+G15+I15+K15</f>
        <v>93510</v>
      </c>
      <c r="D18" s="45">
        <f t="shared" ref="D18:D19" si="3">C18*10</f>
        <v>935100</v>
      </c>
      <c r="E18" s="46">
        <f t="shared" ref="E18:E19" si="4">C18*1000</f>
        <v>93510000</v>
      </c>
    </row>
    <row r="19" spans="1:6" ht="15.75" customHeight="1">
      <c r="A19" s="39"/>
      <c r="B19" s="47" t="s">
        <v>39</v>
      </c>
      <c r="C19" s="45">
        <f>D15+F15+H15+J15</f>
        <v>95125</v>
      </c>
      <c r="D19" s="45">
        <f t="shared" si="3"/>
        <v>951250</v>
      </c>
      <c r="E19" s="48">
        <f t="shared" si="4"/>
        <v>95125000</v>
      </c>
    </row>
    <row r="20" spans="1:6" ht="15.75" customHeight="1" thickBot="1">
      <c r="A20" s="39"/>
      <c r="B20" s="49" t="s">
        <v>26</v>
      </c>
      <c r="C20" s="50">
        <f t="shared" ref="C20:E20" si="5">SUM(C18:C19)</f>
        <v>188635</v>
      </c>
      <c r="D20" s="50">
        <f t="shared" si="5"/>
        <v>1886350</v>
      </c>
      <c r="E20" s="54">
        <f t="shared" si="5"/>
        <v>188635000</v>
      </c>
      <c r="F20" s="61">
        <v>0.69</v>
      </c>
    </row>
    <row r="21" spans="1:6" ht="15.75" customHeight="1" thickBot="1">
      <c r="A21" s="39"/>
      <c r="B21" s="39"/>
      <c r="C21" s="58"/>
      <c r="D21" s="39"/>
      <c r="E21" s="56" t="s">
        <v>41</v>
      </c>
      <c r="F21" s="57" t="s">
        <v>42</v>
      </c>
    </row>
    <row r="22" spans="1:6" ht="15.75" customHeight="1">
      <c r="C22" s="51"/>
      <c r="D22" s="59"/>
      <c r="E22" s="55"/>
      <c r="F22" s="60"/>
    </row>
    <row r="23" spans="1:6" ht="15.75" customHeight="1">
      <c r="C23" s="52"/>
      <c r="D23" s="53"/>
      <c r="E23" s="53"/>
      <c r="F23" s="51"/>
    </row>
    <row r="24" spans="1:6" ht="15.75" customHeight="1">
      <c r="C24" s="52"/>
      <c r="D24" s="53"/>
      <c r="E24" s="53"/>
      <c r="F24" s="51"/>
    </row>
    <row r="25" spans="1:6" ht="15.75" customHeight="1">
      <c r="C25" s="52"/>
      <c r="D25" s="53"/>
      <c r="E25" s="53"/>
      <c r="F25" s="51"/>
    </row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2:B3"/>
    <mergeCell ref="D2:E2"/>
    <mergeCell ref="F2:G2"/>
    <mergeCell ref="H2:I2"/>
    <mergeCell ref="J2:K2"/>
  </mergeCells>
  <pageMargins left="0.7" right="0.7" top="0.75" bottom="0.75" header="0.3" footer="0.3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Sheet1</vt:lpstr>
      <vt:lpstr>USD AUD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cp:lastPrinted>2022-07-24T23:28:15Z</cp:lastPrinted>
  <dcterms:created xsi:type="dcterms:W3CDTF">2021-11-19T23:49:33Z</dcterms:created>
  <dcterms:modified xsi:type="dcterms:W3CDTF">2023-01-30T17:40:03Z</dcterms:modified>
</cp:coreProperties>
</file>