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536" activeTab="0"/>
  </bookViews>
  <sheets>
    <sheet name="Sheet1" sheetId="1" r:id="rId1"/>
  </sheets>
  <definedNames>
    <definedName name="_xlnm.Print_Area" localSheetId="0">'Sheet1'!$A$1:$I$21</definedName>
    <definedName name="Z_2A9ADBF3_0FF4_4A79_A4A1_F0CFEA8E1764_.wvu.PrintArea" localSheetId="0" hidden="1">'Sheet1'!$A$1:$I$20</definedName>
  </definedNames>
  <calcPr fullCalcOnLoad="1" fullPrecision="0"/>
</workbook>
</file>

<file path=xl/sharedStrings.xml><?xml version="1.0" encoding="utf-8"?>
<sst xmlns="http://schemas.openxmlformats.org/spreadsheetml/2006/main" count="49" uniqueCount="48">
  <si>
    <t>A</t>
  </si>
  <si>
    <t>B</t>
  </si>
  <si>
    <t>C</t>
  </si>
  <si>
    <t>Project name</t>
  </si>
  <si>
    <t>Specification</t>
  </si>
  <si>
    <t>Unit</t>
  </si>
  <si>
    <t>Size</t>
  </si>
  <si>
    <t>Qty.</t>
  </si>
  <si>
    <t>Unit Price</t>
  </si>
  <si>
    <t>Total price</t>
  </si>
  <si>
    <t>Remark</t>
  </si>
  <si>
    <t>FOB unit prcie</t>
  </si>
  <si>
    <t>Area</t>
  </si>
  <si>
    <t>Remark</t>
  </si>
  <si>
    <t>Date</t>
  </si>
  <si>
    <t>S/N</t>
  </si>
  <si>
    <t>set</t>
  </si>
  <si>
    <t>pc</t>
  </si>
  <si>
    <t>pc</t>
  </si>
  <si>
    <t>set</t>
  </si>
  <si>
    <t>Subtotal</t>
  </si>
  <si>
    <t>Transportation part</t>
  </si>
  <si>
    <t>40HQ</t>
  </si>
  <si>
    <t>box</t>
  </si>
  <si>
    <t>Subtotal</t>
  </si>
  <si>
    <r>
      <t>Area</t>
    </r>
    <r>
      <rPr>
        <b/>
        <sz val="12"/>
        <rFont val="宋体"/>
        <family val="0"/>
      </rPr>
      <t>（㎡）</t>
    </r>
  </si>
  <si>
    <r>
      <rPr>
        <sz val="10"/>
        <rFont val="宋体"/>
        <family val="0"/>
      </rPr>
      <t>㎡</t>
    </r>
  </si>
  <si>
    <t>Item #</t>
  </si>
  <si>
    <t>26m2 Prefab X house basic housing cost</t>
  </si>
  <si>
    <t xml:space="preserve">size:Length 1265*Width 430*Height 450
Equipped with washbasin, faucet, drainer, countertop with lamp mirror quartz stone or artificial stone, lower cabinet particleboard
</t>
  </si>
  <si>
    <t>One-shaped glass shower room: length 1278, height 2000mm+shower faucet+ mixtures</t>
  </si>
  <si>
    <t>Toilet (hole distance 300mm. Floor drain)</t>
  </si>
  <si>
    <t>surface mounted bath heat lamp</t>
  </si>
  <si>
    <r>
      <t>Packaging</t>
    </r>
    <r>
      <rPr>
        <sz val="10"/>
        <rFont val="宋体"/>
        <family val="0"/>
      </rPr>
      <t>：</t>
    </r>
    <r>
      <rPr>
        <sz val="10"/>
        <rFont val="Calibri"/>
        <family val="2"/>
      </rPr>
      <t xml:space="preserve">                                     Expanded view:                            </t>
    </r>
  </si>
  <si>
    <t>1. This quotation only includes the above-listed content (excluding assembly and optional configuration)--no parapet, cabinet, gas stove, water heater, wardrobe wall, range hood,  air conditioner and other optional configurations, please be aware. .</t>
  </si>
  <si>
    <t>2. This quotation is valid for 7 days.</t>
  </si>
  <si>
    <r>
      <t>house size</t>
    </r>
    <r>
      <rPr>
        <sz val="10"/>
        <rFont val="宋体"/>
        <family val="0"/>
      </rPr>
      <t>：</t>
    </r>
    <r>
      <rPr>
        <sz val="10"/>
        <rFont val="Calibri"/>
        <family val="2"/>
      </rPr>
      <t>5980*4362*2555mm
packing size</t>
    </r>
    <r>
      <rPr>
        <sz val="10"/>
        <rFont val="宋体"/>
        <family val="0"/>
      </rPr>
      <t>：</t>
    </r>
    <r>
      <rPr>
        <sz val="10"/>
        <rFont val="Calibri"/>
        <family val="2"/>
      </rPr>
      <t>5980*2135*2555mm(The (main part of the house, no parapet, excluding optional configuration)</t>
    </r>
  </si>
  <si>
    <r>
      <rPr>
        <b/>
        <sz val="10"/>
        <rFont val="宋体"/>
        <family val="0"/>
      </rPr>
      <t>Ⅰ</t>
    </r>
  </si>
  <si>
    <r>
      <rPr>
        <b/>
        <sz val="10"/>
        <rFont val="宋体"/>
        <family val="0"/>
      </rPr>
      <t>Ⅱ</t>
    </r>
  </si>
  <si>
    <r>
      <t>Shipping to Ningbo Port(1x40ft HC load two units</t>
    </r>
    <r>
      <rPr>
        <sz val="10"/>
        <rFont val="宋体"/>
        <family val="0"/>
      </rPr>
      <t>）</t>
    </r>
  </si>
  <si>
    <r>
      <rPr>
        <b/>
        <sz val="10"/>
        <rFont val="宋体"/>
        <family val="0"/>
      </rPr>
      <t>Ⅲ</t>
    </r>
  </si>
  <si>
    <r>
      <t>FOB total prcie(retail price</t>
    </r>
    <r>
      <rPr>
        <b/>
        <sz val="10"/>
        <rFont val="宋体"/>
        <family val="0"/>
      </rPr>
      <t>）</t>
    </r>
  </si>
  <si>
    <r>
      <t>Budget</t>
    </r>
    <r>
      <rPr>
        <sz val="10"/>
        <rFont val="宋体"/>
        <family val="0"/>
      </rPr>
      <t>：</t>
    </r>
  </si>
  <si>
    <r>
      <t>Proofread</t>
    </r>
    <r>
      <rPr>
        <sz val="10"/>
        <rFont val="宋体"/>
        <family val="0"/>
      </rPr>
      <t>：</t>
    </r>
  </si>
  <si>
    <r>
      <t>26</t>
    </r>
    <r>
      <rPr>
        <b/>
        <sz val="12"/>
        <rFont val="宋体"/>
        <family val="0"/>
      </rPr>
      <t>㎡</t>
    </r>
    <r>
      <rPr>
        <b/>
        <sz val="12"/>
        <rFont val="Calibri"/>
        <family val="2"/>
      </rPr>
      <t xml:space="preserve"> Prefab X house--Basic model</t>
    </r>
  </si>
  <si>
    <r>
      <t>26</t>
    </r>
    <r>
      <rPr>
        <sz val="10"/>
        <rFont val="宋体"/>
        <family val="0"/>
      </rPr>
      <t>㎡</t>
    </r>
    <r>
      <rPr>
        <sz val="10"/>
        <rFont val="Calibri"/>
        <family val="2"/>
      </rPr>
      <t xml:space="preserve"> Prefab X house basic housing cost
( includes the main body of the house : roof module, floor module, external wall panel, internal partition wall and internal and external decorative board, doors and windows, floor, electricity, water pipe, bathroom configurations)
</t>
    </r>
  </si>
  <si>
    <t>2023. 2</t>
  </si>
  <si>
    <r>
      <t xml:space="preserve">
Quotation for 26</t>
    </r>
    <r>
      <rPr>
        <b/>
        <u val="single"/>
        <sz val="18"/>
        <rFont val="宋体"/>
        <family val="0"/>
      </rPr>
      <t>㎡</t>
    </r>
    <r>
      <rPr>
        <b/>
        <u val="single"/>
        <sz val="18"/>
        <rFont val="Calibri"/>
        <family val="2"/>
      </rPr>
      <t xml:space="preserve"> Prefab X house--Basic model (retail price)</t>
    </r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</si>
</sst>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0_ "/>
    <numFmt numFmtId="177" formatCode="\$#,##0;\-\$#,##0"/>
    <numFmt numFmtId="178" formatCode="\$#,##0.0;\-\$#,##0.0"/>
    <numFmt numFmtId="179" formatCode="0_ "/>
    <numFmt numFmtId="180" formatCode="0_);[Red]\(0\)"/>
    <numFmt numFmtId="181" formatCode="0.0"/>
    <numFmt numFmtId="182" formatCode="\$#,##0.00;\-\$#,##0.00"/>
  </numFmts>
  <fonts count="49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name val="黑体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u val="single"/>
      <sz val="18"/>
      <name val="宋体"/>
      <family val="0"/>
    </font>
    <font>
      <b/>
      <u val="single"/>
      <sz val="1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indexed="20"/>
      <name val="Calibri"/>
      <family val="0"/>
    </font>
    <font>
      <sz val="11"/>
      <color indexed="17"/>
      <name val="Calibri"/>
      <family val="0"/>
    </font>
    <font>
      <b/>
      <sz val="11"/>
      <color indexed="8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10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sz val="11"/>
      <color indexed="62"/>
      <name val="Calibri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mbria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30">
    <border>
      <left/>
      <right/>
      <top/>
      <bottom/>
      <diagonal/>
    </border>
    <border>
      <left style="hair"/>
      <right>
        <color indexed="63"/>
      </right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</borders>
  <cellStyleXfs count="64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1" applyNumberFormat="0" applyBorder="0" applyAlignment="0"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2" applyNumberFormat="0" applyAlignment="0" applyProtection="0"/>
    <xf numFmtId="0" fontId="36" fillId="28" borderId="3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0" borderId="7" applyNumberFormat="0" applyFill="0" applyAlignment="0" applyProtection="0"/>
    <xf numFmtId="0" fontId="44" fillId="31" borderId="0" applyNumberFormat="0" applyBorder="0" applyAlignment="0" applyProtection="0"/>
    <xf numFmtId="0" fontId="0" fillId="32" borderId="8" applyNumberFormat="0" applyFont="0" applyAlignment="0" applyProtection="0"/>
    <xf numFmtId="0" fontId="45" fillId="27" borderId="9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</cellStyleXfs>
  <cellXfs count="69">
    <xf numFmtId="0" fontId="0" fillId="0" borderId="0" xfId="0" applyAlignment="1">
      <alignment vertic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2" fillId="0" borderId="11" xfId="0" applyFont="1" applyFill="1" applyBorder="1" applyAlignment="1">
      <alignment horizontal="center" vertical="center" wrapText="1"/>
    </xf>
    <xf numFmtId="173" fontId="12" fillId="0" borderId="11" xfId="0" applyNumberFormat="1" applyFont="1" applyFill="1" applyBorder="1" applyAlignment="1">
      <alignment horizontal="center" vertical="center" wrapText="1"/>
    </xf>
    <xf numFmtId="14" fontId="12" fillId="0" borderId="12" xfId="0" applyNumberFormat="1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vertical="center" wrapText="1"/>
    </xf>
    <xf numFmtId="177" fontId="13" fillId="0" borderId="11" xfId="0" applyNumberFormat="1" applyFont="1" applyFill="1" applyBorder="1" applyAlignment="1">
      <alignment horizontal="center" vertical="center" wrapText="1"/>
    </xf>
    <xf numFmtId="173" fontId="13" fillId="0" borderId="11" xfId="0" applyNumberFormat="1" applyFont="1" applyFill="1" applyBorder="1" applyAlignment="1">
      <alignment horizontal="right" vertical="center" wrapText="1"/>
    </xf>
    <xf numFmtId="0" fontId="13" fillId="0" borderId="12" xfId="0" applyFont="1" applyFill="1" applyBorder="1" applyAlignment="1">
      <alignment horizontal="left" vertical="top" wrapText="1"/>
    </xf>
    <xf numFmtId="178" fontId="13" fillId="0" borderId="1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73" fontId="14" fillId="0" borderId="11" xfId="0" applyNumberFormat="1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left" vertical="center" wrapText="1"/>
    </xf>
    <xf numFmtId="176" fontId="13" fillId="0" borderId="1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vertical="center" wrapText="1"/>
    </xf>
    <xf numFmtId="0" fontId="13" fillId="0" borderId="14" xfId="0" applyFont="1" applyFill="1" applyBorder="1" applyAlignment="1">
      <alignment horizontal="center" vertical="center" wrapText="1"/>
    </xf>
    <xf numFmtId="173" fontId="11" fillId="0" borderId="0" xfId="0" applyNumberFormat="1" applyFont="1" applyFill="1" applyAlignment="1">
      <alignment horizontal="right" vertical="center" wrapText="1"/>
    </xf>
    <xf numFmtId="0" fontId="13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13" fillId="0" borderId="12" xfId="0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left" vertical="center" wrapText="1"/>
    </xf>
    <xf numFmtId="173" fontId="13" fillId="0" borderId="0" xfId="0" applyNumberFormat="1" applyFont="1" applyFill="1" applyAlignment="1">
      <alignment horizontal="right" vertical="center" wrapText="1"/>
    </xf>
    <xf numFmtId="0" fontId="14" fillId="33" borderId="11" xfId="0" applyFont="1" applyFill="1" applyBorder="1" applyAlignment="1">
      <alignment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173" fontId="14" fillId="0" borderId="11" xfId="0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181" fontId="14" fillId="0" borderId="1" xfId="0" applyNumberFormat="1" applyFont="1" applyFill="1" applyBorder="1" applyAlignment="1">
      <alignment horizontal="center" vertical="center" wrapText="1"/>
    </xf>
    <xf numFmtId="181" fontId="14" fillId="0" borderId="15" xfId="0" applyNumberFormat="1" applyFont="1" applyFill="1" applyBorder="1" applyAlignment="1">
      <alignment horizontal="center" vertical="center" wrapText="1"/>
    </xf>
    <xf numFmtId="181" fontId="14" fillId="0" borderId="16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vertical="center" wrapText="1"/>
    </xf>
    <xf numFmtId="0" fontId="14" fillId="0" borderId="12" xfId="0" applyFont="1" applyFill="1" applyBorder="1" applyAlignment="1">
      <alignment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13" fillId="0" borderId="20" xfId="0" applyFont="1" applyFill="1" applyBorder="1" applyAlignment="1">
      <alignment horizontal="left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176" fontId="13" fillId="0" borderId="1" xfId="0" applyNumberFormat="1" applyFont="1" applyFill="1" applyBorder="1" applyAlignment="1">
      <alignment horizontal="center" vertical="center" wrapText="1"/>
    </xf>
    <xf numFmtId="176" fontId="13" fillId="0" borderId="17" xfId="0" applyNumberFormat="1" applyFont="1" applyFill="1" applyBorder="1" applyAlignment="1">
      <alignment horizontal="center" vertical="center" wrapText="1"/>
    </xf>
    <xf numFmtId="179" fontId="13" fillId="0" borderId="1" xfId="0" applyNumberFormat="1" applyFont="1" applyFill="1" applyBorder="1" applyAlignment="1">
      <alignment horizontal="center" vertical="center" wrapText="1"/>
    </xf>
    <xf numFmtId="179" fontId="13" fillId="0" borderId="17" xfId="0" applyNumberFormat="1" applyFont="1" applyFill="1" applyBorder="1" applyAlignment="1">
      <alignment horizontal="center" vertical="center" wrapText="1"/>
    </xf>
    <xf numFmtId="173" fontId="14" fillId="33" borderId="1" xfId="0" applyNumberFormat="1" applyFont="1" applyFill="1" applyBorder="1" applyAlignment="1">
      <alignment horizontal="center" vertical="center" wrapText="1"/>
    </xf>
    <xf numFmtId="173" fontId="14" fillId="33" borderId="15" xfId="0" applyNumberFormat="1" applyFont="1" applyFill="1" applyBorder="1" applyAlignment="1">
      <alignment horizontal="center" vertical="center" wrapText="1"/>
    </xf>
    <xf numFmtId="173" fontId="14" fillId="33" borderId="16" xfId="0" applyNumberFormat="1" applyFont="1" applyFill="1" applyBorder="1" applyAlignment="1">
      <alignment horizontal="center" vertical="center" wrapText="1"/>
    </xf>
    <xf numFmtId="180" fontId="14" fillId="0" borderId="1" xfId="0" applyNumberFormat="1" applyFont="1" applyFill="1" applyBorder="1" applyAlignment="1">
      <alignment horizontal="center" vertical="center" wrapText="1"/>
    </xf>
    <xf numFmtId="180" fontId="14" fillId="0" borderId="15" xfId="0" applyNumberFormat="1" applyFont="1" applyFill="1" applyBorder="1" applyAlignment="1">
      <alignment horizontal="center" vertical="center" wrapText="1"/>
    </xf>
    <xf numFmtId="180" fontId="14" fillId="0" borderId="16" xfId="0" applyNumberFormat="1" applyFont="1" applyFill="1" applyBorder="1" applyAlignment="1">
      <alignment horizontal="center" vertical="center" wrapText="1"/>
    </xf>
  </cellXfs>
  <cellStyles count="50">
    <cellStyle name="Normal" xfId="0"/>
    <cellStyle name="110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E8E7D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304800</xdr:colOff>
      <xdr:row>8</xdr:row>
      <xdr:rowOff>47625</xdr:rowOff>
    </xdr:from>
    <xdr:to>
      <xdr:col>8</xdr:col>
      <xdr:colOff>1009650</xdr:colOff>
      <xdr:row>8</xdr:row>
      <xdr:rowOff>885825</xdr:rowOff>
    </xdr:to>
    <xdr:pic>
      <xdr:nvPicPr>
        <xdr:cNvPr id="1" name="图片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72425" y="6343650"/>
          <a:ext cx="704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238125</xdr:colOff>
      <xdr:row>6</xdr:row>
      <xdr:rowOff>85725</xdr:rowOff>
    </xdr:from>
    <xdr:to>
      <xdr:col>8</xdr:col>
      <xdr:colOff>1847850</xdr:colOff>
      <xdr:row>6</xdr:row>
      <xdr:rowOff>1162050</xdr:rowOff>
    </xdr:to>
    <xdr:pic>
      <xdr:nvPicPr>
        <xdr:cNvPr id="2" name="图片 7" descr="1655867127928(1)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05750" y="3667125"/>
          <a:ext cx="16097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276225</xdr:colOff>
      <xdr:row>7</xdr:row>
      <xdr:rowOff>104775</xdr:rowOff>
    </xdr:from>
    <xdr:to>
      <xdr:col>8</xdr:col>
      <xdr:colOff>1409700</xdr:colOff>
      <xdr:row>7</xdr:row>
      <xdr:rowOff>1238250</xdr:rowOff>
    </xdr:to>
    <xdr:pic>
      <xdr:nvPicPr>
        <xdr:cNvPr id="3" name="图片 6" descr="165586694525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43850" y="4962525"/>
          <a:ext cx="11334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104775</xdr:colOff>
      <xdr:row>5</xdr:row>
      <xdr:rowOff>495300</xdr:rowOff>
    </xdr:from>
    <xdr:to>
      <xdr:col>8</xdr:col>
      <xdr:colOff>1657350</xdr:colOff>
      <xdr:row>5</xdr:row>
      <xdr:rowOff>1581150</xdr:rowOff>
    </xdr:to>
    <xdr:pic>
      <xdr:nvPicPr>
        <xdr:cNvPr id="4" name="图片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72400" y="2171700"/>
          <a:ext cx="15525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1771650</xdr:colOff>
      <xdr:row>5</xdr:row>
      <xdr:rowOff>323850</xdr:rowOff>
    </xdr:from>
    <xdr:to>
      <xdr:col>8</xdr:col>
      <xdr:colOff>3714750</xdr:colOff>
      <xdr:row>5</xdr:row>
      <xdr:rowOff>1495425</xdr:rowOff>
    </xdr:to>
    <xdr:pic>
      <xdr:nvPicPr>
        <xdr:cNvPr id="5" name="图片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439275" y="2000250"/>
          <a:ext cx="19431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9</xdr:row>
      <xdr:rowOff>66675</xdr:rowOff>
    </xdr:from>
    <xdr:to>
      <xdr:col>8</xdr:col>
      <xdr:colOff>1123950</xdr:colOff>
      <xdr:row>9</xdr:row>
      <xdr:rowOff>904875</xdr:rowOff>
    </xdr:to>
    <xdr:pic>
      <xdr:nvPicPr>
        <xdr:cNvPr id="6" name="图片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810500" y="7315200"/>
          <a:ext cx="9810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1562100</xdr:colOff>
      <xdr:row>2</xdr:row>
      <xdr:rowOff>9525</xdr:rowOff>
    </xdr:to>
    <xdr:pic>
      <xdr:nvPicPr>
        <xdr:cNvPr id="7" name="Picture 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0"/>
          <a:ext cx="26193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SheetLayoutView="100" zoomScalePageLayoutView="0" workbookViewId="0" topLeftCell="A1">
      <selection activeCell="K10" sqref="K10"/>
    </sheetView>
  </sheetViews>
  <sheetFormatPr defaultColWidth="9.00390625" defaultRowHeight="14.25"/>
  <cols>
    <col min="1" max="1" width="5.625" style="3" customWidth="1"/>
    <col min="2" max="2" width="8.25390625" style="3" customWidth="1"/>
    <col min="3" max="3" width="22.75390625" style="3" customWidth="1"/>
    <col min="4" max="4" width="6.625" style="3" customWidth="1"/>
    <col min="5" max="5" width="29.50390625" style="3" customWidth="1"/>
    <col min="6" max="6" width="6.75390625" style="3" customWidth="1"/>
    <col min="7" max="7" width="10.125" style="3" customWidth="1"/>
    <col min="8" max="8" width="11.00390625" style="21" customWidth="1"/>
    <col min="9" max="9" width="50.875" style="3" customWidth="1"/>
    <col min="10" max="16384" width="9.00390625" style="3" customWidth="1"/>
  </cols>
  <sheetData>
    <row r="1" spans="1:9" ht="34.5" customHeight="1">
      <c r="A1" s="53" t="s">
        <v>47</v>
      </c>
      <c r="B1" s="54"/>
      <c r="C1" s="54"/>
      <c r="D1" s="54"/>
      <c r="E1" s="54"/>
      <c r="F1" s="54"/>
      <c r="G1" s="54"/>
      <c r="H1" s="54"/>
      <c r="I1" s="55"/>
    </row>
    <row r="2" spans="1:9" ht="34.5" customHeight="1">
      <c r="A2" s="56"/>
      <c r="B2" s="57"/>
      <c r="C2" s="57"/>
      <c r="D2" s="57"/>
      <c r="E2" s="57"/>
      <c r="F2" s="57"/>
      <c r="G2" s="57"/>
      <c r="H2" s="57"/>
      <c r="I2" s="58"/>
    </row>
    <row r="3" spans="1:9" ht="31.5" customHeight="1">
      <c r="A3" s="35" t="s">
        <v>3</v>
      </c>
      <c r="B3" s="36"/>
      <c r="C3" s="4" t="s">
        <v>44</v>
      </c>
      <c r="D3" s="36" t="s">
        <v>25</v>
      </c>
      <c r="E3" s="36"/>
      <c r="F3" s="37">
        <v>26</v>
      </c>
      <c r="G3" s="38"/>
      <c r="H3" s="5" t="s">
        <v>14</v>
      </c>
      <c r="I3" s="6" t="s">
        <v>46</v>
      </c>
    </row>
    <row r="4" spans="1:9" s="23" customFormat="1" ht="15.75" customHeight="1">
      <c r="A4" s="29" t="s">
        <v>15</v>
      </c>
      <c r="B4" s="9" t="s">
        <v>27</v>
      </c>
      <c r="C4" s="9" t="s">
        <v>4</v>
      </c>
      <c r="D4" s="9" t="s">
        <v>5</v>
      </c>
      <c r="E4" s="15" t="s">
        <v>6</v>
      </c>
      <c r="F4" s="15" t="s">
        <v>7</v>
      </c>
      <c r="G4" s="9" t="s">
        <v>8</v>
      </c>
      <c r="H4" s="30" t="s">
        <v>9</v>
      </c>
      <c r="I4" s="31" t="s">
        <v>10</v>
      </c>
    </row>
    <row r="5" spans="1:9" s="23" customFormat="1" ht="15.75" customHeight="1">
      <c r="A5" s="7">
        <v>1</v>
      </c>
      <c r="B5" s="9" t="s">
        <v>37</v>
      </c>
      <c r="C5" s="39" t="s">
        <v>28</v>
      </c>
      <c r="D5" s="39"/>
      <c r="E5" s="39"/>
      <c r="F5" s="39"/>
      <c r="G5" s="39"/>
      <c r="H5" s="39"/>
      <c r="I5" s="40"/>
    </row>
    <row r="6" spans="1:9" s="22" customFormat="1" ht="150" customHeight="1">
      <c r="A6" s="7">
        <v>2</v>
      </c>
      <c r="B6" s="1"/>
      <c r="C6" s="49" t="s">
        <v>45</v>
      </c>
      <c r="D6" s="1" t="s">
        <v>16</v>
      </c>
      <c r="E6" s="18" t="s">
        <v>36</v>
      </c>
      <c r="F6" s="1">
        <v>1</v>
      </c>
      <c r="G6" s="11">
        <v>9839</v>
      </c>
      <c r="H6" s="12">
        <f>G6*F6</f>
        <v>9839</v>
      </c>
      <c r="I6" s="13" t="s">
        <v>33</v>
      </c>
    </row>
    <row r="7" spans="1:9" s="22" customFormat="1" ht="100.5" customHeight="1">
      <c r="A7" s="7">
        <v>3</v>
      </c>
      <c r="B7" s="1"/>
      <c r="C7" s="52"/>
      <c r="D7" s="14" t="s">
        <v>17</v>
      </c>
      <c r="E7" s="1" t="s">
        <v>29</v>
      </c>
      <c r="F7" s="1">
        <v>1</v>
      </c>
      <c r="G7" s="14">
        <v>261.4</v>
      </c>
      <c r="H7" s="12">
        <f>G7*F7</f>
        <v>261</v>
      </c>
      <c r="I7" s="13"/>
    </row>
    <row r="8" spans="1:9" s="22" customFormat="1" ht="113.25" customHeight="1">
      <c r="A8" s="7">
        <v>4</v>
      </c>
      <c r="B8" s="1"/>
      <c r="C8" s="52"/>
      <c r="D8" s="14" t="s">
        <v>16</v>
      </c>
      <c r="E8" s="1" t="s">
        <v>30</v>
      </c>
      <c r="F8" s="1">
        <v>1</v>
      </c>
      <c r="G8" s="14">
        <v>249</v>
      </c>
      <c r="H8" s="12">
        <f>G8*F8</f>
        <v>249</v>
      </c>
      <c r="I8" s="13"/>
    </row>
    <row r="9" spans="1:9" s="22" customFormat="1" ht="75" customHeight="1">
      <c r="A9" s="7">
        <v>5</v>
      </c>
      <c r="B9" s="1"/>
      <c r="C9" s="52"/>
      <c r="D9" s="14" t="s">
        <v>18</v>
      </c>
      <c r="E9" s="1" t="s">
        <v>31</v>
      </c>
      <c r="F9" s="1">
        <v>1</v>
      </c>
      <c r="G9" s="14">
        <v>89.4</v>
      </c>
      <c r="H9" s="12">
        <f>G9*F9</f>
        <v>89</v>
      </c>
      <c r="I9" s="13"/>
    </row>
    <row r="10" spans="1:9" s="22" customFormat="1" ht="75" customHeight="1">
      <c r="A10" s="7">
        <v>6</v>
      </c>
      <c r="B10" s="1"/>
      <c r="C10" s="52"/>
      <c r="D10" s="14" t="s">
        <v>19</v>
      </c>
      <c r="E10" s="1" t="s">
        <v>32</v>
      </c>
      <c r="F10" s="1">
        <v>1</v>
      </c>
      <c r="G10" s="14">
        <v>47.3</v>
      </c>
      <c r="H10" s="12">
        <f>G10*F10</f>
        <v>47</v>
      </c>
      <c r="I10" s="24"/>
    </row>
    <row r="11" spans="1:9" s="22" customFormat="1" ht="15.75" customHeight="1">
      <c r="A11" s="7">
        <v>7</v>
      </c>
      <c r="B11" s="1"/>
      <c r="C11" s="2" t="s">
        <v>20</v>
      </c>
      <c r="D11" s="1"/>
      <c r="E11" s="15"/>
      <c r="F11" s="15"/>
      <c r="G11" s="1"/>
      <c r="H11" s="16">
        <f>SUM(H6:H10)</f>
        <v>10485</v>
      </c>
      <c r="I11" s="25"/>
    </row>
    <row r="12" spans="1:9" s="22" customFormat="1" ht="15.75" customHeight="1">
      <c r="A12" s="7">
        <v>8</v>
      </c>
      <c r="B12" s="9" t="s">
        <v>38</v>
      </c>
      <c r="C12" s="41" t="s">
        <v>21</v>
      </c>
      <c r="D12" s="41"/>
      <c r="E12" s="41"/>
      <c r="F12" s="41"/>
      <c r="G12" s="41"/>
      <c r="H12" s="41"/>
      <c r="I12" s="42"/>
    </row>
    <row r="13" spans="1:9" s="22" customFormat="1" ht="15.75" customHeight="1">
      <c r="A13" s="7">
        <v>9</v>
      </c>
      <c r="B13" s="1"/>
      <c r="C13" s="17" t="s">
        <v>22</v>
      </c>
      <c r="D13" s="1" t="s">
        <v>23</v>
      </c>
      <c r="E13" s="59">
        <v>0.5</v>
      </c>
      <c r="F13" s="60"/>
      <c r="G13" s="14">
        <v>1040</v>
      </c>
      <c r="H13" s="12">
        <f>G13*E13</f>
        <v>520</v>
      </c>
      <c r="I13" s="8" t="s">
        <v>39</v>
      </c>
    </row>
    <row r="14" spans="1:9" s="22" customFormat="1" ht="15.75" customHeight="1">
      <c r="A14" s="7">
        <v>10</v>
      </c>
      <c r="B14" s="9" t="s">
        <v>40</v>
      </c>
      <c r="C14" s="2" t="s">
        <v>24</v>
      </c>
      <c r="D14" s="1"/>
      <c r="E14" s="61"/>
      <c r="F14" s="62"/>
      <c r="G14" s="1"/>
      <c r="H14" s="16">
        <f>SUM(H13:H13)</f>
        <v>520</v>
      </c>
      <c r="I14" s="19"/>
    </row>
    <row r="15" spans="1:9" s="22" customFormat="1" ht="15.75" customHeight="1">
      <c r="A15" s="7">
        <v>11</v>
      </c>
      <c r="B15" s="9" t="s">
        <v>0</v>
      </c>
      <c r="C15" s="27" t="s">
        <v>41</v>
      </c>
      <c r="D15" s="28"/>
      <c r="E15" s="63">
        <f>H14+H11</f>
        <v>11005</v>
      </c>
      <c r="F15" s="64"/>
      <c r="G15" s="64"/>
      <c r="H15" s="64"/>
      <c r="I15" s="65"/>
    </row>
    <row r="16" spans="1:9" s="22" customFormat="1" ht="15.75" customHeight="1">
      <c r="A16" s="7">
        <v>12</v>
      </c>
      <c r="B16" s="9" t="s">
        <v>1</v>
      </c>
      <c r="C16" s="10" t="s">
        <v>12</v>
      </c>
      <c r="D16" s="1" t="s">
        <v>26</v>
      </c>
      <c r="E16" s="66">
        <f>F3</f>
        <v>26</v>
      </c>
      <c r="F16" s="67"/>
      <c r="G16" s="67"/>
      <c r="H16" s="67"/>
      <c r="I16" s="68"/>
    </row>
    <row r="17" spans="1:9" s="22" customFormat="1" ht="15.75" customHeight="1">
      <c r="A17" s="7">
        <v>13</v>
      </c>
      <c r="B17" s="9" t="s">
        <v>2</v>
      </c>
      <c r="C17" s="10" t="s">
        <v>11</v>
      </c>
      <c r="D17" s="1"/>
      <c r="E17" s="32">
        <f>E15/E16</f>
        <v>423.3</v>
      </c>
      <c r="F17" s="33"/>
      <c r="G17" s="33"/>
      <c r="H17" s="33"/>
      <c r="I17" s="34"/>
    </row>
    <row r="18" spans="1:9" s="22" customFormat="1" ht="25.5" customHeight="1">
      <c r="A18" s="7">
        <v>14</v>
      </c>
      <c r="B18" s="49" t="s">
        <v>13</v>
      </c>
      <c r="C18" s="43" t="s">
        <v>34</v>
      </c>
      <c r="D18" s="44"/>
      <c r="E18" s="44"/>
      <c r="F18" s="44"/>
      <c r="G18" s="44"/>
      <c r="H18" s="44"/>
      <c r="I18" s="45"/>
    </row>
    <row r="19" spans="1:9" s="22" customFormat="1" ht="15.75" customHeight="1">
      <c r="A19" s="7">
        <v>15</v>
      </c>
      <c r="B19" s="50"/>
      <c r="C19" s="43" t="s">
        <v>35</v>
      </c>
      <c r="D19" s="44"/>
      <c r="E19" s="44"/>
      <c r="F19" s="44"/>
      <c r="G19" s="44"/>
      <c r="H19" s="44"/>
      <c r="I19" s="45"/>
    </row>
    <row r="20" spans="1:9" s="22" customFormat="1" ht="15.75" customHeight="1">
      <c r="A20" s="20">
        <v>16</v>
      </c>
      <c r="B20" s="51"/>
      <c r="C20" s="46"/>
      <c r="D20" s="47"/>
      <c r="E20" s="47"/>
      <c r="F20" s="47"/>
      <c r="G20" s="47"/>
      <c r="H20" s="47"/>
      <c r="I20" s="48"/>
    </row>
    <row r="21" spans="3:9" s="22" customFormat="1" ht="20.25" customHeight="1">
      <c r="C21" s="22" t="s">
        <v>42</v>
      </c>
      <c r="I21" s="22" t="s">
        <v>43</v>
      </c>
    </row>
    <row r="22" s="22" customFormat="1" ht="13.5">
      <c r="H22" s="26"/>
    </row>
  </sheetData>
  <sheetProtection/>
  <protectedRanges>
    <protectedRange sqref="A3" name="区域1"/>
    <protectedRange sqref="C6" name="区域2_2"/>
    <protectedRange sqref="C20:I20" name="区域14_1_1_1"/>
    <protectedRange sqref="C7:C10" name="区域4_5"/>
    <protectedRange sqref="E9:F9 E7:F7" name="区域6_2_2"/>
    <protectedRange sqref="E8:F8" name="区域6_2_1_1"/>
    <protectedRange sqref="E10:F10" name="区域4_9"/>
    <protectedRange sqref="C13:D13" name="区域12_1"/>
    <protectedRange sqref="G13" name="区域15_1_1"/>
    <protectedRange sqref="G7:G10" name="区域3_2_2"/>
    <protectedRange sqref="G6" name="区域3_2_1"/>
  </protectedRanges>
  <mergeCells count="16">
    <mergeCell ref="C19:I19"/>
    <mergeCell ref="C20:I20"/>
    <mergeCell ref="B18:B20"/>
    <mergeCell ref="C6:C10"/>
    <mergeCell ref="A1:I2"/>
    <mergeCell ref="E13:F13"/>
    <mergeCell ref="E14:F14"/>
    <mergeCell ref="E15:I15"/>
    <mergeCell ref="E16:I16"/>
    <mergeCell ref="C18:I18"/>
    <mergeCell ref="E17:I17"/>
    <mergeCell ref="A3:B3"/>
    <mergeCell ref="D3:E3"/>
    <mergeCell ref="F3:G3"/>
    <mergeCell ref="C5:I5"/>
    <mergeCell ref="C12:I12"/>
  </mergeCells>
  <printOptions/>
  <pageMargins left="0.72" right="0.64" top="0.66" bottom="0.49" header="0.63" footer="0.55"/>
  <pageSetup blackAndWhite="1" fitToHeight="2" horizontalDpi="1200" verticalDpi="12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 Sullivan</cp:lastModifiedBy>
  <cp:lastPrinted>2014-10-28T00:48:17Z</cp:lastPrinted>
  <dcterms:created xsi:type="dcterms:W3CDTF">2007-03-28T04:48:01Z</dcterms:created>
  <dcterms:modified xsi:type="dcterms:W3CDTF">2023-02-27T10:58:03Z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