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-108" yWindow="-108" windowWidth="25812" windowHeight="13176"/>
  </bookViews>
  <sheets>
    <sheet name="Produktbeschreibung" sheetId="6" r:id="rId1"/>
    <sheet name="ORDER" sheetId="8" r:id="rId2"/>
  </sheets>
  <definedNames>
    <definedName name="_xlnm.Print_Area" localSheetId="0">Produktbeschreibung!$A$1:$N$30</definedName>
    <definedName name="_xlnm.Print_Titles" localSheetId="0">Produktbeschreibung!$4:$4</definedName>
  </definedNames>
  <calcPr calcId="145621"/>
</workbook>
</file>

<file path=xl/calcChain.xml><?xml version="1.0" encoding="utf-8"?>
<calcChain xmlns="http://schemas.openxmlformats.org/spreadsheetml/2006/main">
  <c r="Q4" i="8"/>
  <c r="Q6" l="1"/>
  <c r="Q10"/>
  <c r="Q12"/>
  <c r="Q14"/>
  <c r="Q18"/>
  <c r="Q20"/>
  <c r="Q22"/>
  <c r="Q26"/>
  <c r="N28"/>
  <c r="H28"/>
  <c r="Q27"/>
  <c r="M27"/>
  <c r="L27"/>
  <c r="M26"/>
  <c r="L26"/>
  <c r="Q25"/>
  <c r="M25"/>
  <c r="L25"/>
  <c r="Q24"/>
  <c r="M24"/>
  <c r="L24"/>
  <c r="Q23"/>
  <c r="M23"/>
  <c r="L23"/>
  <c r="M22"/>
  <c r="L22"/>
  <c r="Q21"/>
  <c r="M21"/>
  <c r="L21"/>
  <c r="M20"/>
  <c r="L20"/>
  <c r="Q19"/>
  <c r="M19"/>
  <c r="L19"/>
  <c r="M18"/>
  <c r="L18"/>
  <c r="Q17"/>
  <c r="M17"/>
  <c r="L17"/>
  <c r="Q16"/>
  <c r="M16"/>
  <c r="L16"/>
  <c r="Q15"/>
  <c r="M15"/>
  <c r="L15"/>
  <c r="M14"/>
  <c r="L14"/>
  <c r="Q13"/>
  <c r="M13"/>
  <c r="L13"/>
  <c r="M12"/>
  <c r="L12"/>
  <c r="Q11"/>
  <c r="M11"/>
  <c r="L11"/>
  <c r="M10"/>
  <c r="L10"/>
  <c r="Q9"/>
  <c r="M9"/>
  <c r="L9"/>
  <c r="Q8"/>
  <c r="M8"/>
  <c r="L8"/>
  <c r="Q7"/>
  <c r="M7"/>
  <c r="L7"/>
  <c r="M6"/>
  <c r="L6"/>
  <c r="Q5"/>
  <c r="M5"/>
  <c r="L5"/>
  <c r="M4"/>
  <c r="L4"/>
  <c r="L28" l="1"/>
  <c r="M28"/>
  <c r="O28"/>
  <c r="Q28"/>
  <c r="M28" i="6" l="1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5"/>
  <c r="M29" l="1"/>
  <c r="N13"/>
  <c r="N10"/>
  <c r="N9"/>
  <c r="N6"/>
  <c r="N15"/>
  <c r="N16"/>
  <c r="N17"/>
  <c r="N18"/>
  <c r="N19"/>
  <c r="N20"/>
  <c r="N21"/>
  <c r="N7"/>
  <c r="N5"/>
  <c r="N8"/>
  <c r="N11"/>
  <c r="N12"/>
  <c r="N22"/>
  <c r="N23"/>
  <c r="N24"/>
  <c r="N25"/>
  <c r="N26"/>
  <c r="N27"/>
  <c r="N28"/>
  <c r="N14"/>
  <c r="I29"/>
  <c r="N29" l="1"/>
</calcChain>
</file>

<file path=xl/sharedStrings.xml><?xml version="1.0" encoding="utf-8"?>
<sst xmlns="http://schemas.openxmlformats.org/spreadsheetml/2006/main" count="235" uniqueCount="86">
  <si>
    <t>SKU</t>
  </si>
  <si>
    <t>EAN
pcs</t>
  </si>
  <si>
    <t>Market</t>
  </si>
  <si>
    <t>Segment</t>
  </si>
  <si>
    <t>Product name</t>
  </si>
  <si>
    <t>Selling Unit</t>
  </si>
  <si>
    <t>-</t>
  </si>
  <si>
    <t>Hair</t>
  </si>
  <si>
    <t>HA-FLM-140</t>
  </si>
  <si>
    <t>Mask</t>
  </si>
  <si>
    <t>Mermaid &amp; Me Mermaid &amp; Me Magnolia Dream Hair Mask</t>
  </si>
  <si>
    <t>HA-CIM-140</t>
  </si>
  <si>
    <t>Mermaid &amp; Me Mermaid &amp; Me Ginger Boost Hair Mask</t>
  </si>
  <si>
    <t>HA-SPM-140</t>
  </si>
  <si>
    <t>Mermaid &amp; Me Mermaid &amp; Me Sandalwood Soul Hair Mask</t>
  </si>
  <si>
    <t>HA-SWM-140</t>
  </si>
  <si>
    <t>Mermaid &amp; Me Mermaid &amp; Me Vanilla Love Hair Mask</t>
  </si>
  <si>
    <t>HA-MTC-100</t>
  </si>
  <si>
    <t>Cream</t>
  </si>
  <si>
    <t>Mermaid &amp; Me Mermaid &amp; Me Mango Mazing Thickening Cream</t>
  </si>
  <si>
    <t>HA-ISS-250</t>
  </si>
  <si>
    <t>Shampoo</t>
  </si>
  <si>
    <t>Mermaid &amp; Me Mermaid &amp; Me Into The Sun Shampoo</t>
  </si>
  <si>
    <t>HA-CIS-200</t>
  </si>
  <si>
    <t>Mermaid &amp; Me Mermaid &amp; Me Ginger Boost Shampoo</t>
  </si>
  <si>
    <t>HA-SPS-200</t>
  </si>
  <si>
    <t>Mermaid &amp; Me Mermaid &amp; Me Sandalwood Soul Shampoo</t>
  </si>
  <si>
    <t>HA-FLS-200</t>
  </si>
  <si>
    <t>Mermaid &amp; Me Mermaid &amp; Me Magnolia Dream Shampoo</t>
  </si>
  <si>
    <t>HA-SWS-200</t>
  </si>
  <si>
    <t>Mermaid &amp; Me Mermaid &amp; Me Vanilla Love Shampoo</t>
  </si>
  <si>
    <t>HA-FCC-250</t>
  </si>
  <si>
    <t>Conditioner</t>
  </si>
  <si>
    <t>Mermaid &amp; Me Mermaid &amp; Me Feeling Cozy Conditioner</t>
  </si>
  <si>
    <t>HA-ISC-200</t>
  </si>
  <si>
    <t>Mermaid &amp; Me Mermaid &amp; Me Into The Sun Conditioner</t>
  </si>
  <si>
    <t>HA-FLC-200</t>
  </si>
  <si>
    <t>Mermaid &amp; Me Mermaid &amp; Me Magnolia Dream Conditioner</t>
  </si>
  <si>
    <t>HA-CIC-200</t>
  </si>
  <si>
    <t>Mermaid &amp; Me Mermaid &amp; Me Ginger Boost Conditioner</t>
  </si>
  <si>
    <t>HA-SPC-200</t>
  </si>
  <si>
    <t>Mermaid &amp; Me Mermaid &amp; Me Sandalwood Soul Conditioner</t>
  </si>
  <si>
    <t>HA-SWC-200</t>
  </si>
  <si>
    <t>Mermaid &amp; Me Mermaid &amp; Me Vanilla Love Conditioner</t>
  </si>
  <si>
    <t>HA-OSM-150</t>
  </si>
  <si>
    <t>Leave in conditioner</t>
  </si>
  <si>
    <t>Mermaid &amp; Me Mermaid &amp; Me Ocean Silk Milk Oil Spray</t>
  </si>
  <si>
    <t>HA-MDL-40</t>
  </si>
  <si>
    <t>Dry Shampoo</t>
  </si>
  <si>
    <t>Mermaid &amp; Me Mermaid &amp; Me Magic Dust Dry Shampoo Powder light</t>
  </si>
  <si>
    <t>HA-HMG-200</t>
  </si>
  <si>
    <t>Hairspray</t>
  </si>
  <si>
    <t>Mermaid &amp; Me Mermaid &amp; Me Hold Me Gently Light Hairspray</t>
  </si>
  <si>
    <t>HA-OBS-120</t>
  </si>
  <si>
    <t>Spray</t>
  </si>
  <si>
    <t>Mermaid &amp; Me Mermaid &amp; Me Warm Breeze</t>
  </si>
  <si>
    <t>HA-ACC-SSC</t>
  </si>
  <si>
    <t>Comb</t>
  </si>
  <si>
    <t xml:space="preserve">Mermaid &amp; Me Mermaid &amp; Me Sea Shell Comb </t>
  </si>
  <si>
    <t>HA-BSC-100</t>
  </si>
  <si>
    <t xml:space="preserve">Mermaid &amp; Me Mermaid &amp; Me Beyond Soft Dry Conditioner </t>
  </si>
  <si>
    <t>HA-ISM-200</t>
  </si>
  <si>
    <t>Mermaid &amp; Me Mermaid &amp; Me Into The Sun Clay Mask</t>
  </si>
  <si>
    <t>HA-WHO-200</t>
  </si>
  <si>
    <t>Mermaid &amp; Me Mermaid &amp; Me Mermaids Save the Ocean Mask</t>
  </si>
  <si>
    <t xml:space="preserve"> </t>
  </si>
  <si>
    <t>content ml / g / pcs</t>
  </si>
  <si>
    <t>Global RRP 
incl. 19% VAT €</t>
  </si>
  <si>
    <t>quantity pallets</t>
  </si>
  <si>
    <t>total approx. 74 pallets</t>
  </si>
  <si>
    <t>Global RRP</t>
  </si>
  <si>
    <t>total RRP</t>
  </si>
  <si>
    <t>Natürliche Haarpflege-Produkte</t>
  </si>
  <si>
    <t>Vegan, free from animal testing, natural ingredients !</t>
  </si>
  <si>
    <t>Natural Haircare Products</t>
  </si>
  <si>
    <r>
      <rPr>
        <b/>
        <sz val="10"/>
        <color theme="1"/>
        <rFont val="Calibri"/>
        <family val="2"/>
      </rPr>
      <t>Ø</t>
    </r>
    <r>
      <rPr>
        <b/>
        <sz val="10"/>
        <color theme="1"/>
        <rFont val="Arial"/>
        <family val="2"/>
      </rPr>
      <t xml:space="preserve"> 30,70 €</t>
    </r>
  </si>
  <si>
    <t>pcs / carton</t>
  </si>
  <si>
    <t>pcs / pallet</t>
  </si>
  <si>
    <t>available quantities</t>
  </si>
  <si>
    <t xml:space="preserve">ORDER: </t>
  </si>
  <si>
    <t>ORDER pcs</t>
  </si>
  <si>
    <t>Order pallets</t>
  </si>
  <si>
    <t>Order EUR/pcs</t>
  </si>
  <si>
    <t>Order EUR/total</t>
  </si>
  <si>
    <t>Complete pallets must be ordered !</t>
  </si>
  <si>
    <t xml:space="preserve">  </t>
  </si>
</sst>
</file>

<file path=xl/styles.xml><?xml version="1.0" encoding="utf-8"?>
<styleSheet xmlns="http://schemas.openxmlformats.org/spreadsheetml/2006/main">
  <numFmts count="4"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#,##0.00\ &quot;€&quot;"/>
    <numFmt numFmtId="167" formatCode="_-* #,##0_-;\-* #,##0_-;_-* &quot;-&quot;??_-;_-@_-"/>
  </numFmts>
  <fonts count="23">
    <font>
      <sz val="11"/>
      <color theme="1"/>
      <name val="Arial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  <scheme val="minor"/>
    </font>
    <font>
      <sz val="10"/>
      <name val="Helv"/>
      <charset val="204"/>
    </font>
    <font>
      <sz val="10"/>
      <color rgb="FF000000"/>
      <name val="Arial"/>
      <family val="2"/>
      <scheme val="minor"/>
    </font>
    <font>
      <b/>
      <sz val="11"/>
      <name val="Arial"/>
      <family val="2"/>
    </font>
    <font>
      <sz val="11"/>
      <name val="Arial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i/>
      <u/>
      <sz val="20"/>
      <name val="Arial"/>
      <family val="2"/>
    </font>
    <font>
      <b/>
      <i/>
      <sz val="18"/>
      <color theme="1"/>
      <name val="Arial"/>
      <family val="2"/>
    </font>
    <font>
      <b/>
      <i/>
      <sz val="12"/>
      <color theme="1"/>
      <name val="Arial"/>
      <family val="2"/>
    </font>
    <font>
      <b/>
      <i/>
      <u/>
      <sz val="18"/>
      <color theme="1"/>
      <name val="Arial"/>
      <family val="2"/>
    </font>
    <font>
      <b/>
      <sz val="10"/>
      <color theme="1"/>
      <name val="Calibri"/>
      <family val="2"/>
    </font>
    <font>
      <b/>
      <sz val="10"/>
      <color rgb="FFC00000"/>
      <name val="Arial"/>
      <family val="2"/>
    </font>
    <font>
      <b/>
      <sz val="10"/>
      <color theme="9" tint="-0.249977111117893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i/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6">
    <xf numFmtId="0" fontId="0" fillId="0" borderId="0"/>
    <xf numFmtId="0" fontId="1" fillId="0" borderId="0"/>
    <xf numFmtId="164" fontId="5" fillId="0" borderId="0" applyFont="0" applyFill="0" applyBorder="0" applyAlignment="0" applyProtection="0"/>
    <xf numFmtId="0" fontId="6" fillId="0" borderId="0"/>
    <xf numFmtId="0" fontId="7" fillId="0" borderId="0"/>
    <xf numFmtId="165" fontId="5" fillId="0" borderId="0" applyFont="0" applyFill="0" applyBorder="0" applyAlignment="0" applyProtection="0"/>
  </cellStyleXfs>
  <cellXfs count="81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2" fillId="0" borderId="0" xfId="1" applyFont="1"/>
    <xf numFmtId="3" fontId="0" fillId="0" borderId="0" xfId="0" applyNumberFormat="1"/>
    <xf numFmtId="0" fontId="0" fillId="0" borderId="0" xfId="0" applyAlignment="1">
      <alignment wrapText="1"/>
    </xf>
    <xf numFmtId="3" fontId="2" fillId="0" borderId="0" xfId="1" applyNumberFormat="1" applyFont="1"/>
    <xf numFmtId="0" fontId="1" fillId="0" borderId="0" xfId="1" applyAlignment="1">
      <alignment vertical="center"/>
    </xf>
    <xf numFmtId="0" fontId="1" fillId="3" borderId="0" xfId="1" applyFill="1" applyAlignment="1">
      <alignment vertical="center"/>
    </xf>
    <xf numFmtId="1" fontId="3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3" fillId="2" borderId="1" xfId="3" applyFont="1" applyFill="1" applyBorder="1" applyAlignment="1">
      <alignment horizontal="center" vertical="center" wrapText="1"/>
    </xf>
    <xf numFmtId="1" fontId="1" fillId="0" borderId="1" xfId="1" applyNumberFormat="1" applyBorder="1" applyAlignment="1" applyProtection="1">
      <alignment vertical="center"/>
      <protection locked="0"/>
    </xf>
    <xf numFmtId="1" fontId="1" fillId="0" borderId="1" xfId="1" applyNumberFormat="1" applyBorder="1" applyAlignment="1" applyProtection="1">
      <alignment horizontal="center" vertical="center"/>
      <protection locked="0"/>
    </xf>
    <xf numFmtId="1" fontId="1" fillId="0" borderId="1" xfId="1" applyNumberFormat="1" applyBorder="1" applyAlignment="1" applyProtection="1">
      <alignment vertical="center" wrapText="1"/>
      <protection locked="0"/>
    </xf>
    <xf numFmtId="0" fontId="1" fillId="0" borderId="1" xfId="1" applyBorder="1" applyAlignment="1">
      <alignment horizontal="center" vertical="center"/>
    </xf>
    <xf numFmtId="4" fontId="1" fillId="0" borderId="1" xfId="1" applyNumberFormat="1" applyBorder="1" applyAlignment="1">
      <alignment vertical="center"/>
    </xf>
    <xf numFmtId="0" fontId="1" fillId="0" borderId="1" xfId="1" applyBorder="1" applyAlignment="1" applyProtection="1">
      <alignment horizontal="center" vertical="center"/>
      <protection locked="0"/>
    </xf>
    <xf numFmtId="1" fontId="1" fillId="3" borderId="1" xfId="1" applyNumberFormat="1" applyFill="1" applyBorder="1" applyAlignment="1" applyProtection="1">
      <alignment vertical="center"/>
      <protection locked="0"/>
    </xf>
    <xf numFmtId="1" fontId="1" fillId="3" borderId="1" xfId="1" applyNumberFormat="1" applyFill="1" applyBorder="1" applyAlignment="1" applyProtection="1">
      <alignment horizontal="center" vertical="center"/>
      <protection locked="0"/>
    </xf>
    <xf numFmtId="1" fontId="1" fillId="3" borderId="1" xfId="1" applyNumberFormat="1" applyFill="1" applyBorder="1" applyAlignment="1" applyProtection="1">
      <alignment vertical="center" wrapText="1"/>
      <protection locked="0"/>
    </xf>
    <xf numFmtId="0" fontId="1" fillId="3" borderId="1" xfId="1" applyFill="1" applyBorder="1" applyAlignment="1">
      <alignment horizontal="center" vertical="center"/>
    </xf>
    <xf numFmtId="0" fontId="1" fillId="3" borderId="1" xfId="1" applyFill="1" applyBorder="1" applyAlignment="1" applyProtection="1">
      <alignment horizontal="center" vertical="center"/>
      <protection locked="0"/>
    </xf>
    <xf numFmtId="4" fontId="4" fillId="2" borderId="1" xfId="0" applyNumberFormat="1" applyFont="1" applyFill="1" applyBorder="1"/>
    <xf numFmtId="0" fontId="3" fillId="2" borderId="1" xfId="1" applyFont="1" applyFill="1" applyBorder="1" applyAlignment="1">
      <alignment horizontal="center" vertical="center" wrapText="1"/>
    </xf>
    <xf numFmtId="0" fontId="3" fillId="0" borderId="0" xfId="1" applyFont="1" applyAlignment="1">
      <alignment vertical="center" wrapText="1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/>
    <xf numFmtId="3" fontId="3" fillId="2" borderId="1" xfId="1" applyNumberFormat="1" applyFont="1" applyFill="1" applyBorder="1" applyAlignment="1" applyProtection="1">
      <alignment horizontal="center" vertical="center" wrapText="1"/>
      <protection hidden="1"/>
    </xf>
    <xf numFmtId="3" fontId="1" fillId="0" borderId="1" xfId="1" applyNumberFormat="1" applyBorder="1" applyAlignment="1" applyProtection="1">
      <alignment horizontal="center" vertical="center"/>
      <protection locked="0"/>
    </xf>
    <xf numFmtId="3" fontId="8" fillId="2" borderId="1" xfId="0" applyNumberFormat="1" applyFont="1" applyFill="1" applyBorder="1" applyAlignment="1">
      <alignment horizontal="center"/>
    </xf>
    <xf numFmtId="3" fontId="9" fillId="0" borderId="0" xfId="0" applyNumberFormat="1" applyFont="1"/>
    <xf numFmtId="3" fontId="1" fillId="0" borderId="0" xfId="1" applyNumberFormat="1" applyAlignment="1" applyProtection="1">
      <alignment horizontal="center" vertical="center"/>
      <protection locked="0"/>
    </xf>
    <xf numFmtId="3" fontId="1" fillId="0" borderId="0" xfId="1" applyNumberFormat="1"/>
    <xf numFmtId="3" fontId="3" fillId="2" borderId="1" xfId="3" applyNumberFormat="1" applyFont="1" applyFill="1" applyBorder="1" applyAlignment="1">
      <alignment horizontal="center" vertical="center" wrapText="1"/>
    </xf>
    <xf numFmtId="3" fontId="1" fillId="0" borderId="1" xfId="1" applyNumberFormat="1" applyBorder="1" applyAlignment="1">
      <alignment vertical="center"/>
    </xf>
    <xf numFmtId="3" fontId="1" fillId="3" borderId="1" xfId="1" applyNumberFormat="1" applyFill="1" applyBorder="1" applyAlignment="1">
      <alignment vertical="center"/>
    </xf>
    <xf numFmtId="3" fontId="4" fillId="2" borderId="1" xfId="0" applyNumberFormat="1" applyFont="1" applyFill="1" applyBorder="1"/>
    <xf numFmtId="2" fontId="1" fillId="0" borderId="1" xfId="1" applyNumberFormat="1" applyBorder="1" applyAlignment="1">
      <alignment vertical="center"/>
    </xf>
    <xf numFmtId="2" fontId="4" fillId="2" borderId="1" xfId="0" applyNumberFormat="1" applyFont="1" applyFill="1" applyBorder="1"/>
    <xf numFmtId="166" fontId="2" fillId="0" borderId="0" xfId="1" applyNumberFormat="1" applyFont="1" applyAlignment="1">
      <alignment horizontal="center"/>
    </xf>
    <xf numFmtId="166" fontId="3" fillId="2" borderId="1" xfId="1" applyNumberFormat="1" applyFont="1" applyFill="1" applyBorder="1" applyAlignment="1" applyProtection="1">
      <alignment horizontal="center" vertical="center" wrapText="1"/>
      <protection hidden="1"/>
    </xf>
    <xf numFmtId="166" fontId="1" fillId="0" borderId="1" xfId="1" applyNumberFormat="1" applyBorder="1" applyAlignment="1" applyProtection="1">
      <alignment horizontal="center" vertical="center"/>
      <protection locked="0"/>
    </xf>
    <xf numFmtId="166" fontId="1" fillId="3" borderId="1" xfId="1" applyNumberFormat="1" applyFill="1" applyBorder="1" applyAlignment="1" applyProtection="1">
      <alignment horizontal="center" vertical="center"/>
      <protection locked="0"/>
    </xf>
    <xf numFmtId="166" fontId="1" fillId="0" borderId="0" xfId="2" applyNumberFormat="1" applyFont="1" applyBorder="1" applyAlignment="1">
      <alignment horizontal="center"/>
    </xf>
    <xf numFmtId="166" fontId="0" fillId="0" borderId="0" xfId="0" applyNumberForma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1" fillId="0" borderId="0" xfId="0" applyFont="1"/>
    <xf numFmtId="3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/>
    </xf>
    <xf numFmtId="3" fontId="4" fillId="2" borderId="1" xfId="0" applyNumberFormat="1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0" fontId="12" fillId="0" borderId="0" xfId="1" applyFont="1" applyAlignment="1">
      <alignment vertical="center"/>
    </xf>
    <xf numFmtId="0" fontId="14" fillId="0" borderId="0" xfId="0" applyFont="1" applyAlignment="1">
      <alignment vertical="center"/>
    </xf>
    <xf numFmtId="166" fontId="0" fillId="0" borderId="0" xfId="0" applyNumberFormat="1"/>
    <xf numFmtId="9" fontId="0" fillId="0" borderId="0" xfId="0" applyNumberFormat="1"/>
    <xf numFmtId="0" fontId="17" fillId="2" borderId="1" xfId="3" applyFont="1" applyFill="1" applyBorder="1" applyAlignment="1">
      <alignment horizontal="center" vertical="center" wrapText="1"/>
    </xf>
    <xf numFmtId="2" fontId="1" fillId="0" borderId="1" xfId="1" applyNumberFormat="1" applyBorder="1" applyAlignment="1" applyProtection="1">
      <alignment horizontal="center" vertical="center"/>
      <protection locked="0"/>
    </xf>
    <xf numFmtId="3" fontId="1" fillId="0" borderId="1" xfId="1" applyNumberFormat="1" applyBorder="1" applyAlignment="1">
      <alignment horizontal="center" vertical="center"/>
    </xf>
    <xf numFmtId="2" fontId="1" fillId="0" borderId="1" xfId="1" applyNumberFormat="1" applyBorder="1" applyAlignment="1">
      <alignment horizontal="center" vertical="center"/>
    </xf>
    <xf numFmtId="167" fontId="18" fillId="4" borderId="1" xfId="5" applyNumberFormat="1" applyFont="1" applyFill="1" applyBorder="1" applyAlignment="1">
      <alignment horizontal="center" vertical="center"/>
    </xf>
    <xf numFmtId="165" fontId="18" fillId="4" borderId="1" xfId="5" applyFont="1" applyFill="1" applyBorder="1" applyAlignment="1">
      <alignment horizontal="center" vertical="center"/>
    </xf>
    <xf numFmtId="165" fontId="17" fillId="4" borderId="1" xfId="5" applyFont="1" applyFill="1" applyBorder="1" applyAlignment="1">
      <alignment horizontal="center" vertical="center"/>
    </xf>
    <xf numFmtId="2" fontId="1" fillId="3" borderId="1" xfId="1" applyNumberFormat="1" applyFill="1" applyBorder="1" applyAlignment="1" applyProtection="1">
      <alignment horizontal="center" vertical="center"/>
      <protection locked="0"/>
    </xf>
    <xf numFmtId="3" fontId="1" fillId="3" borderId="1" xfId="1" applyNumberFormat="1" applyFill="1" applyBorder="1" applyAlignment="1">
      <alignment horizontal="center" vertical="center"/>
    </xf>
    <xf numFmtId="167" fontId="4" fillId="2" borderId="1" xfId="5" applyNumberFormat="1" applyFont="1" applyFill="1" applyBorder="1" applyAlignment="1">
      <alignment horizontal="center"/>
    </xf>
    <xf numFmtId="165" fontId="4" fillId="2" borderId="1" xfId="5" applyFont="1" applyFill="1" applyBorder="1" applyAlignment="1">
      <alignment horizontal="center"/>
    </xf>
    <xf numFmtId="165" fontId="3" fillId="2" borderId="1" xfId="5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right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horizontal="left"/>
    </xf>
    <xf numFmtId="0" fontId="22" fillId="0" borderId="0" xfId="0" applyFont="1" applyBorder="1" applyAlignment="1">
      <alignment horizontal="center"/>
    </xf>
  </cellXfs>
  <cellStyles count="6">
    <cellStyle name="Comma" xfId="5" builtinId="3"/>
    <cellStyle name="Currency" xfId="2" builtinId="4"/>
    <cellStyle name="Normal" xfId="0" builtinId="0"/>
    <cellStyle name="Normal 2" xfId="4"/>
    <cellStyle name="Standard 2" xfId="1"/>
    <cellStyle name="Stil 1" xfId="3"/>
  </cellStyles>
  <dxfs count="0"/>
  <tableStyles count="0" defaultTableStyle="TableStyleMedium2" defaultPivotStyle="PivotStyleLight16"/>
  <colors>
    <mruColors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13</xdr:row>
      <xdr:rowOff>47625</xdr:rowOff>
    </xdr:from>
    <xdr:to>
      <xdr:col>2</xdr:col>
      <xdr:colOff>199203</xdr:colOff>
      <xdr:row>13</xdr:row>
      <xdr:rowOff>1609306</xdr:rowOff>
    </xdr:to>
    <xdr:pic>
      <xdr:nvPicPr>
        <xdr:cNvPr id="2" name="Grafik 1">
          <a:extLst>
            <a:ext uri="{FF2B5EF4-FFF2-40B4-BE49-F238E27FC236}">
              <a16:creationId xmlns="" xmlns:a16="http://schemas.microsoft.com/office/drawing/2014/main" id="{5EB04788-0634-9590-8122-C5792DD70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23993475"/>
          <a:ext cx="1774638" cy="156168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14</xdr:row>
      <xdr:rowOff>47625</xdr:rowOff>
    </xdr:from>
    <xdr:to>
      <xdr:col>2</xdr:col>
      <xdr:colOff>214786</xdr:colOff>
      <xdr:row>14</xdr:row>
      <xdr:rowOff>1590257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AEBA2610-40C7-5AF3-8CE9-CB6443BB2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1" y="25727025"/>
          <a:ext cx="1771170" cy="154263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17</xdr:row>
      <xdr:rowOff>57150</xdr:rowOff>
    </xdr:from>
    <xdr:to>
      <xdr:col>1</xdr:col>
      <xdr:colOff>934718</xdr:colOff>
      <xdr:row>17</xdr:row>
      <xdr:rowOff>2466313</xdr:rowOff>
    </xdr:to>
    <xdr:pic>
      <xdr:nvPicPr>
        <xdr:cNvPr id="4" name="Grafik 3">
          <a:extLst>
            <a:ext uri="{FF2B5EF4-FFF2-40B4-BE49-F238E27FC236}">
              <a16:creationId xmlns="" xmlns:a16="http://schemas.microsoft.com/office/drawing/2014/main" id="{F4641E12-DDF9-183F-24F9-3FFE74F59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2025" y="30880050"/>
          <a:ext cx="820418" cy="240916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20</xdr:row>
      <xdr:rowOff>47625</xdr:rowOff>
    </xdr:from>
    <xdr:to>
      <xdr:col>1</xdr:col>
      <xdr:colOff>1003094</xdr:colOff>
      <xdr:row>20</xdr:row>
      <xdr:rowOff>1847849</xdr:rowOff>
    </xdr:to>
    <xdr:pic>
      <xdr:nvPicPr>
        <xdr:cNvPr id="11" name="Grafik 10">
          <a:extLst>
            <a:ext uri="{FF2B5EF4-FFF2-40B4-BE49-F238E27FC236}">
              <a16:creationId xmlns="" xmlns:a16="http://schemas.microsoft.com/office/drawing/2014/main" id="{9CFA357B-E5A7-D28B-C8AB-C3D8E323E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662" t="21078" r="34804" b="16422"/>
        <a:stretch/>
      </xdr:blipFill>
      <xdr:spPr>
        <a:xfrm>
          <a:off x="1000125" y="38490525"/>
          <a:ext cx="850694" cy="18002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</xdr:row>
      <xdr:rowOff>72345</xdr:rowOff>
    </xdr:from>
    <xdr:to>
      <xdr:col>1</xdr:col>
      <xdr:colOff>1095375</xdr:colOff>
      <xdr:row>4</xdr:row>
      <xdr:rowOff>2437771</xdr:rowOff>
    </xdr:to>
    <xdr:pic>
      <xdr:nvPicPr>
        <xdr:cNvPr id="13" name="Grafik 12">
          <a:extLst>
            <a:ext uri="{FF2B5EF4-FFF2-40B4-BE49-F238E27FC236}">
              <a16:creationId xmlns="" xmlns:a16="http://schemas.microsoft.com/office/drawing/2014/main" id="{C3561867-4516-5117-D5B4-A6BF71BF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5826" y="3177495"/>
          <a:ext cx="1057274" cy="2365426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7</xdr:row>
      <xdr:rowOff>12500</xdr:rowOff>
    </xdr:from>
    <xdr:to>
      <xdr:col>1</xdr:col>
      <xdr:colOff>923925</xdr:colOff>
      <xdr:row>7</xdr:row>
      <xdr:rowOff>1876425</xdr:rowOff>
    </xdr:to>
    <xdr:pic>
      <xdr:nvPicPr>
        <xdr:cNvPr id="15" name="Grafik 14">
          <a:extLst>
            <a:ext uri="{FF2B5EF4-FFF2-40B4-BE49-F238E27FC236}">
              <a16:creationId xmlns="" xmlns:a16="http://schemas.microsoft.com/office/drawing/2014/main" id="{520ED9E1-AD4F-3B6F-E431-825530893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926" t="21569" r="35662" b="16545"/>
        <a:stretch/>
      </xdr:blipFill>
      <xdr:spPr>
        <a:xfrm>
          <a:off x="885824" y="10575725"/>
          <a:ext cx="885826" cy="1863925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581026</xdr:colOff>
      <xdr:row>10</xdr:row>
      <xdr:rowOff>1857375</xdr:rowOff>
    </xdr:from>
    <xdr:to>
      <xdr:col>1</xdr:col>
      <xdr:colOff>1169654</xdr:colOff>
      <xdr:row>11</xdr:row>
      <xdr:rowOff>2056719</xdr:rowOff>
    </xdr:to>
    <xdr:pic>
      <xdr:nvPicPr>
        <xdr:cNvPr id="16" name="Grafik 15">
          <a:extLst>
            <a:ext uri="{FF2B5EF4-FFF2-40B4-BE49-F238E27FC236}">
              <a16:creationId xmlns="" xmlns:a16="http://schemas.microsoft.com/office/drawing/2014/main" id="{59B4438B-3BDD-66E5-A04F-8F913D212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428751" y="19202400"/>
          <a:ext cx="588628" cy="210434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21</xdr:row>
      <xdr:rowOff>80886</xdr:rowOff>
    </xdr:from>
    <xdr:to>
      <xdr:col>1</xdr:col>
      <xdr:colOff>742949</xdr:colOff>
      <xdr:row>21</xdr:row>
      <xdr:rowOff>1552011</xdr:rowOff>
    </xdr:to>
    <xdr:pic>
      <xdr:nvPicPr>
        <xdr:cNvPr id="17" name="Grafik 16">
          <a:extLst>
            <a:ext uri="{FF2B5EF4-FFF2-40B4-BE49-F238E27FC236}">
              <a16:creationId xmlns="" xmlns:a16="http://schemas.microsoft.com/office/drawing/2014/main" id="{074CBA74-B5FE-4156-E87E-2D55FEC85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81075" y="40428786"/>
          <a:ext cx="609599" cy="1471125"/>
        </a:xfrm>
        <a:prstGeom prst="rect">
          <a:avLst/>
        </a:prstGeom>
      </xdr:spPr>
    </xdr:pic>
    <xdr:clientData/>
  </xdr:twoCellAnchor>
  <xdr:twoCellAnchor editAs="oneCell">
    <xdr:from>
      <xdr:col>1</xdr:col>
      <xdr:colOff>344806</xdr:colOff>
      <xdr:row>22</xdr:row>
      <xdr:rowOff>1905</xdr:rowOff>
    </xdr:from>
    <xdr:to>
      <xdr:col>1</xdr:col>
      <xdr:colOff>1116774</xdr:colOff>
      <xdr:row>22</xdr:row>
      <xdr:rowOff>2515749</xdr:rowOff>
    </xdr:to>
    <xdr:pic>
      <xdr:nvPicPr>
        <xdr:cNvPr id="19" name="Grafik 18">
          <a:extLst>
            <a:ext uri="{FF2B5EF4-FFF2-40B4-BE49-F238E27FC236}">
              <a16:creationId xmlns="" xmlns:a16="http://schemas.microsoft.com/office/drawing/2014/main" id="{B147AB5B-A379-C6FE-7EA3-C8829C655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4906" y="41332785"/>
          <a:ext cx="771968" cy="2513844"/>
        </a:xfrm>
        <a:prstGeom prst="rect">
          <a:avLst/>
        </a:prstGeom>
      </xdr:spPr>
    </xdr:pic>
    <xdr:clientData/>
  </xdr:twoCellAnchor>
  <xdr:twoCellAnchor editAs="oneCell">
    <xdr:from>
      <xdr:col>1</xdr:col>
      <xdr:colOff>234316</xdr:colOff>
      <xdr:row>24</xdr:row>
      <xdr:rowOff>209550</xdr:rowOff>
    </xdr:from>
    <xdr:to>
      <xdr:col>1</xdr:col>
      <xdr:colOff>1493520</xdr:colOff>
      <xdr:row>24</xdr:row>
      <xdr:rowOff>1092528</xdr:rowOff>
    </xdr:to>
    <xdr:pic>
      <xdr:nvPicPr>
        <xdr:cNvPr id="21" name="Grafik 20">
          <a:extLst>
            <a:ext uri="{FF2B5EF4-FFF2-40B4-BE49-F238E27FC236}">
              <a16:creationId xmlns="" xmlns:a16="http://schemas.microsoft.com/office/drawing/2014/main" id="{3F93C5C2-99DB-21A5-8387-3197BB3E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4416" y="46440090"/>
          <a:ext cx="1259204" cy="882978"/>
        </a:xfrm>
        <a:prstGeom prst="rect">
          <a:avLst/>
        </a:prstGeom>
      </xdr:spPr>
    </xdr:pic>
    <xdr:clientData/>
  </xdr:twoCellAnchor>
  <xdr:oneCellAnchor>
    <xdr:from>
      <xdr:col>1</xdr:col>
      <xdr:colOff>219075</xdr:colOff>
      <xdr:row>5</xdr:row>
      <xdr:rowOff>85725</xdr:rowOff>
    </xdr:from>
    <xdr:ext cx="690885" cy="2342468"/>
    <xdr:pic>
      <xdr:nvPicPr>
        <xdr:cNvPr id="18" name="Grafik 17">
          <a:extLst>
            <a:ext uri="{FF2B5EF4-FFF2-40B4-BE49-F238E27FC236}">
              <a16:creationId xmlns="" xmlns:a16="http://schemas.microsoft.com/office/drawing/2014/main" id="{BBE74AC7-296D-4F42-8298-C9D7276D1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66800" y="5676900"/>
          <a:ext cx="690885" cy="2342468"/>
        </a:xfrm>
        <a:prstGeom prst="rect">
          <a:avLst/>
        </a:prstGeom>
      </xdr:spPr>
    </xdr:pic>
    <xdr:clientData/>
  </xdr:oneCellAnchor>
  <xdr:twoCellAnchor editAs="oneCell">
    <xdr:from>
      <xdr:col>1</xdr:col>
      <xdr:colOff>266701</xdr:colOff>
      <xdr:row>23</xdr:row>
      <xdr:rowOff>47624</xdr:rowOff>
    </xdr:from>
    <xdr:to>
      <xdr:col>1</xdr:col>
      <xdr:colOff>900877</xdr:colOff>
      <xdr:row>24</xdr:row>
      <xdr:rowOff>8784</xdr:rowOff>
    </xdr:to>
    <xdr:pic>
      <xdr:nvPicPr>
        <xdr:cNvPr id="10" name="Grafik 9">
          <a:extLst>
            <a:ext uri="{FF2B5EF4-FFF2-40B4-BE49-F238E27FC236}">
              <a16:creationId xmlns="" xmlns:a16="http://schemas.microsoft.com/office/drawing/2014/main" id="{9E7ED5D9-C309-57C5-97A4-EFCA9C4DE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14426" y="44643674"/>
          <a:ext cx="634176" cy="2237635"/>
        </a:xfrm>
        <a:prstGeom prst="rect">
          <a:avLst/>
        </a:prstGeom>
      </xdr:spPr>
    </xdr:pic>
    <xdr:clientData/>
  </xdr:twoCellAnchor>
  <xdr:twoCellAnchor editAs="oneCell">
    <xdr:from>
      <xdr:col>1</xdr:col>
      <xdr:colOff>790577</xdr:colOff>
      <xdr:row>10</xdr:row>
      <xdr:rowOff>47625</xdr:rowOff>
    </xdr:from>
    <xdr:to>
      <xdr:col>1</xdr:col>
      <xdr:colOff>1614245</xdr:colOff>
      <xdr:row>10</xdr:row>
      <xdr:rowOff>1904367</xdr:rowOff>
    </xdr:to>
    <xdr:pic>
      <xdr:nvPicPr>
        <xdr:cNvPr id="20" name="Grafik 19">
          <a:extLst>
            <a:ext uri="{FF2B5EF4-FFF2-40B4-BE49-F238E27FC236}">
              <a16:creationId xmlns="" xmlns:a16="http://schemas.microsoft.com/office/drawing/2014/main" id="{F68D2215-403C-5277-0C4A-A7153CC8D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638302" y="17392650"/>
          <a:ext cx="823668" cy="1856742"/>
        </a:xfrm>
        <a:prstGeom prst="rect">
          <a:avLst/>
        </a:prstGeom>
      </xdr:spPr>
    </xdr:pic>
    <xdr:clientData/>
  </xdr:twoCellAnchor>
  <xdr:twoCellAnchor editAs="oneCell">
    <xdr:from>
      <xdr:col>1</xdr:col>
      <xdr:colOff>508635</xdr:colOff>
      <xdr:row>19</xdr:row>
      <xdr:rowOff>93345</xdr:rowOff>
    </xdr:from>
    <xdr:to>
      <xdr:col>1</xdr:col>
      <xdr:colOff>1241670</xdr:colOff>
      <xdr:row>19</xdr:row>
      <xdr:rowOff>2521526</xdr:rowOff>
    </xdr:to>
    <xdr:pic>
      <xdr:nvPicPr>
        <xdr:cNvPr id="23" name="Grafik 22">
          <a:extLst>
            <a:ext uri="{FF2B5EF4-FFF2-40B4-BE49-F238E27FC236}">
              <a16:creationId xmlns="" xmlns:a16="http://schemas.microsoft.com/office/drawing/2014/main" id="{FFCAB84F-7C0B-2BC8-FB9D-CFE9E966A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08735" y="35328225"/>
          <a:ext cx="733035" cy="242818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15</xdr:row>
      <xdr:rowOff>201930</xdr:rowOff>
    </xdr:from>
    <xdr:to>
      <xdr:col>1</xdr:col>
      <xdr:colOff>1506311</xdr:colOff>
      <xdr:row>15</xdr:row>
      <xdr:rowOff>1516380</xdr:rowOff>
    </xdr:to>
    <xdr:pic>
      <xdr:nvPicPr>
        <xdr:cNvPr id="24" name="Grafik 23">
          <a:extLst>
            <a:ext uri="{FF2B5EF4-FFF2-40B4-BE49-F238E27FC236}">
              <a16:creationId xmlns="" xmlns:a16="http://schemas.microsoft.com/office/drawing/2014/main" id="{827DD417-53E5-B576-3376-C1238D0AB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66776" y="26978610"/>
          <a:ext cx="1439635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157212</xdr:colOff>
      <xdr:row>16</xdr:row>
      <xdr:rowOff>175261</xdr:rowOff>
    </xdr:from>
    <xdr:to>
      <xdr:col>1</xdr:col>
      <xdr:colOff>1544567</xdr:colOff>
      <xdr:row>16</xdr:row>
      <xdr:rowOff>1424940</xdr:rowOff>
    </xdr:to>
    <xdr:pic>
      <xdr:nvPicPr>
        <xdr:cNvPr id="26" name="Grafik 25">
          <a:extLst>
            <a:ext uri="{FF2B5EF4-FFF2-40B4-BE49-F238E27FC236}">
              <a16:creationId xmlns="" xmlns:a16="http://schemas.microsoft.com/office/drawing/2014/main" id="{48CF0702-A342-7BEE-E868-7E6F6D2C5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7312" y="28666441"/>
          <a:ext cx="1387355" cy="1249679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</xdr:colOff>
      <xdr:row>6</xdr:row>
      <xdr:rowOff>28574</xdr:rowOff>
    </xdr:from>
    <xdr:to>
      <xdr:col>2</xdr:col>
      <xdr:colOff>99517</xdr:colOff>
      <xdr:row>6</xdr:row>
      <xdr:rowOff>2456813</xdr:rowOff>
    </xdr:to>
    <xdr:pic>
      <xdr:nvPicPr>
        <xdr:cNvPr id="27" name="Grafik 26">
          <a:extLst>
            <a:ext uri="{FF2B5EF4-FFF2-40B4-BE49-F238E27FC236}">
              <a16:creationId xmlns="" xmlns:a16="http://schemas.microsoft.com/office/drawing/2014/main" id="{84D226AF-68A7-C90D-A733-17FBE4A57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71625" y="8105774"/>
          <a:ext cx="1036777" cy="2428239"/>
        </a:xfrm>
        <a:prstGeom prst="rect">
          <a:avLst/>
        </a:prstGeom>
      </xdr:spPr>
    </xdr:pic>
    <xdr:clientData/>
  </xdr:twoCellAnchor>
  <xdr:twoCellAnchor editAs="oneCell">
    <xdr:from>
      <xdr:col>1</xdr:col>
      <xdr:colOff>586740</xdr:colOff>
      <xdr:row>18</xdr:row>
      <xdr:rowOff>7584</xdr:rowOff>
    </xdr:from>
    <xdr:to>
      <xdr:col>1</xdr:col>
      <xdr:colOff>1491615</xdr:colOff>
      <xdr:row>18</xdr:row>
      <xdr:rowOff>2411030</xdr:rowOff>
    </xdr:to>
    <xdr:pic>
      <xdr:nvPicPr>
        <xdr:cNvPr id="28" name="Grafik 27">
          <a:extLst>
            <a:ext uri="{FF2B5EF4-FFF2-40B4-BE49-F238E27FC236}">
              <a16:creationId xmlns="" xmlns:a16="http://schemas.microsoft.com/office/drawing/2014/main" id="{85118861-41B7-D2F0-5CBA-A694C8476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86840" y="32819304"/>
          <a:ext cx="904875" cy="2403446"/>
        </a:xfrm>
        <a:prstGeom prst="rect">
          <a:avLst/>
        </a:prstGeom>
      </xdr:spPr>
    </xdr:pic>
    <xdr:clientData/>
  </xdr:twoCellAnchor>
  <xdr:twoCellAnchor editAs="oneCell">
    <xdr:from>
      <xdr:col>1</xdr:col>
      <xdr:colOff>367665</xdr:colOff>
      <xdr:row>25</xdr:row>
      <xdr:rowOff>1904</xdr:rowOff>
    </xdr:from>
    <xdr:to>
      <xdr:col>1</xdr:col>
      <xdr:colOff>1087616</xdr:colOff>
      <xdr:row>25</xdr:row>
      <xdr:rowOff>2087279</xdr:rowOff>
    </xdr:to>
    <xdr:pic>
      <xdr:nvPicPr>
        <xdr:cNvPr id="29" name="Grafik 28">
          <a:extLst>
            <a:ext uri="{FF2B5EF4-FFF2-40B4-BE49-F238E27FC236}">
              <a16:creationId xmlns="" xmlns:a16="http://schemas.microsoft.com/office/drawing/2014/main" id="{062EBC7A-32A8-A006-3D63-DA4C4ED39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67765" y="47588804"/>
          <a:ext cx="719951" cy="20853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26</xdr:row>
      <xdr:rowOff>45359</xdr:rowOff>
    </xdr:from>
    <xdr:to>
      <xdr:col>1</xdr:col>
      <xdr:colOff>1409699</xdr:colOff>
      <xdr:row>26</xdr:row>
      <xdr:rowOff>2523433</xdr:rowOff>
    </xdr:to>
    <xdr:pic>
      <xdr:nvPicPr>
        <xdr:cNvPr id="31" name="Grafik 30">
          <a:extLst>
            <a:ext uri="{FF2B5EF4-FFF2-40B4-BE49-F238E27FC236}">
              <a16:creationId xmlns="" xmlns:a16="http://schemas.microsoft.com/office/drawing/2014/main" id="{7030E7D7-5A62-418E-009F-2A1FCEF8E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1551" y="50537384"/>
          <a:ext cx="1285873" cy="247807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27</xdr:row>
      <xdr:rowOff>247649</xdr:rowOff>
    </xdr:from>
    <xdr:to>
      <xdr:col>1</xdr:col>
      <xdr:colOff>1478280</xdr:colOff>
      <xdr:row>27</xdr:row>
      <xdr:rowOff>1395094</xdr:rowOff>
    </xdr:to>
    <xdr:pic>
      <xdr:nvPicPr>
        <xdr:cNvPr id="32" name="Grafik 31">
          <a:extLst>
            <a:ext uri="{FF2B5EF4-FFF2-40B4-BE49-F238E27FC236}">
              <a16:creationId xmlns="" xmlns:a16="http://schemas.microsoft.com/office/drawing/2014/main" id="{710D01F8-CA8E-2F1B-0EFC-C89B510D0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33451" y="52665629"/>
          <a:ext cx="1344929" cy="1147445"/>
        </a:xfrm>
        <a:prstGeom prst="rect">
          <a:avLst/>
        </a:prstGeom>
      </xdr:spPr>
    </xdr:pic>
    <xdr:clientData/>
  </xdr:twoCellAnchor>
  <xdr:oneCellAnchor>
    <xdr:from>
      <xdr:col>1</xdr:col>
      <xdr:colOff>161926</xdr:colOff>
      <xdr:row>8</xdr:row>
      <xdr:rowOff>95250</xdr:rowOff>
    </xdr:from>
    <xdr:ext cx="659038" cy="2228174"/>
    <xdr:pic>
      <xdr:nvPicPr>
        <xdr:cNvPr id="33" name="Grafik 32">
          <a:extLst>
            <a:ext uri="{FF2B5EF4-FFF2-40B4-BE49-F238E27FC236}">
              <a16:creationId xmlns="" xmlns:a16="http://schemas.microsoft.com/office/drawing/2014/main" id="{429FFF0E-4931-4E84-8AB9-73FBD313C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09651" y="12658725"/>
          <a:ext cx="659038" cy="2228174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12</xdr:row>
      <xdr:rowOff>76200</xdr:rowOff>
    </xdr:from>
    <xdr:ext cx="616938" cy="2238375"/>
    <xdr:pic>
      <xdr:nvPicPr>
        <xdr:cNvPr id="34" name="Grafik 33">
          <a:extLst>
            <a:ext uri="{FF2B5EF4-FFF2-40B4-BE49-F238E27FC236}">
              <a16:creationId xmlns="" xmlns:a16="http://schemas.microsoft.com/office/drawing/2014/main" id="{C1925CB6-A1A2-4482-8FD6-4BF9AF487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00125" y="21574125"/>
          <a:ext cx="616938" cy="2238375"/>
        </a:xfrm>
        <a:prstGeom prst="rect">
          <a:avLst/>
        </a:prstGeom>
      </xdr:spPr>
    </xdr:pic>
    <xdr:clientData/>
  </xdr:oneCellAnchor>
  <xdr:oneCellAnchor>
    <xdr:from>
      <xdr:col>1</xdr:col>
      <xdr:colOff>161926</xdr:colOff>
      <xdr:row>9</xdr:row>
      <xdr:rowOff>95250</xdr:rowOff>
    </xdr:from>
    <xdr:ext cx="602680" cy="2199592"/>
    <xdr:pic>
      <xdr:nvPicPr>
        <xdr:cNvPr id="35" name="Grafik 34">
          <a:extLst>
            <a:ext uri="{FF2B5EF4-FFF2-40B4-BE49-F238E27FC236}">
              <a16:creationId xmlns="" xmlns:a16="http://schemas.microsoft.com/office/drawing/2014/main" id="{C96DFB52-ACCF-4E10-9173-F39EE9E49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09651" y="15087600"/>
          <a:ext cx="602680" cy="2199592"/>
        </a:xfrm>
        <a:prstGeom prst="rect">
          <a:avLst/>
        </a:prstGeom>
      </xdr:spPr>
    </xdr:pic>
    <xdr:clientData/>
  </xdr:oneCellAnchor>
  <xdr:twoCellAnchor editAs="oneCell">
    <xdr:from>
      <xdr:col>9</xdr:col>
      <xdr:colOff>238125</xdr:colOff>
      <xdr:row>0</xdr:row>
      <xdr:rowOff>123825</xdr:rowOff>
    </xdr:from>
    <xdr:to>
      <xdr:col>13</xdr:col>
      <xdr:colOff>259801</xdr:colOff>
      <xdr:row>1</xdr:row>
      <xdr:rowOff>47625</xdr:rowOff>
    </xdr:to>
    <xdr:pic>
      <xdr:nvPicPr>
        <xdr:cNvPr id="6" name="Grafik 5">
          <a:extLst>
            <a:ext uri="{FF2B5EF4-FFF2-40B4-BE49-F238E27FC236}">
              <a16:creationId xmlns="" xmlns:a16="http://schemas.microsoft.com/office/drawing/2014/main" id="{A5501DAB-FBBB-04FD-1CDD-EAB63295C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325100" y="123825"/>
          <a:ext cx="2065741" cy="733425"/>
        </a:xfrm>
        <a:prstGeom prst="rect">
          <a:avLst/>
        </a:prstGeom>
      </xdr:spPr>
    </xdr:pic>
    <xdr:clientData/>
  </xdr:twoCellAnchor>
  <xdr:twoCellAnchor editAs="oneCell">
    <xdr:from>
      <xdr:col>7</xdr:col>
      <xdr:colOff>330976</xdr:colOff>
      <xdr:row>0</xdr:row>
      <xdr:rowOff>121425</xdr:rowOff>
    </xdr:from>
    <xdr:to>
      <xdr:col>9</xdr:col>
      <xdr:colOff>355178</xdr:colOff>
      <xdr:row>1</xdr:row>
      <xdr:rowOff>45225</xdr:rowOff>
    </xdr:to>
    <xdr:pic>
      <xdr:nvPicPr>
        <xdr:cNvPr id="8" name="Grafik 7">
          <a:extLst>
            <a:ext uri="{FF2B5EF4-FFF2-40B4-BE49-F238E27FC236}">
              <a16:creationId xmlns="" xmlns:a16="http://schemas.microsoft.com/office/drawing/2014/main" id="{C0656003-FC98-F4FA-1049-703B07B91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84351" y="121425"/>
          <a:ext cx="1228162" cy="733425"/>
        </a:xfrm>
        <a:prstGeom prst="rect">
          <a:avLst/>
        </a:prstGeom>
      </xdr:spPr>
    </xdr:pic>
    <xdr:clientData/>
  </xdr:twoCellAnchor>
  <xdr:twoCellAnchor editAs="oneCell">
    <xdr:from>
      <xdr:col>5</xdr:col>
      <xdr:colOff>1878750</xdr:colOff>
      <xdr:row>0</xdr:row>
      <xdr:rowOff>119484</xdr:rowOff>
    </xdr:from>
    <xdr:to>
      <xdr:col>7</xdr:col>
      <xdr:colOff>204266</xdr:colOff>
      <xdr:row>1</xdr:row>
      <xdr:rowOff>47624</xdr:rowOff>
    </xdr:to>
    <xdr:pic>
      <xdr:nvPicPr>
        <xdr:cNvPr id="22" name="Grafik 21">
          <a:extLst>
            <a:ext uri="{FF2B5EF4-FFF2-40B4-BE49-F238E27FC236}">
              <a16:creationId xmlns="" xmlns:a16="http://schemas.microsoft.com/office/drawing/2014/main" id="{65673985-F520-5AFE-4A9F-BB496EF9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93750" y="119484"/>
          <a:ext cx="811541" cy="737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35"/>
  <sheetViews>
    <sheetView showGridLines="0" tabSelected="1" workbookViewId="0">
      <selection activeCell="C26" sqref="C26"/>
    </sheetView>
  </sheetViews>
  <sheetFormatPr defaultColWidth="9.09765625" defaultRowHeight="13.8"/>
  <cols>
    <col min="1" max="1" width="10.5" customWidth="1"/>
    <col min="2" max="2" width="21.796875" customWidth="1"/>
    <col min="3" max="3" width="16.09765625" style="3" customWidth="1"/>
    <col min="4" max="4" width="8.09765625" customWidth="1"/>
    <col min="5" max="5" width="9.8984375" customWidth="1"/>
    <col min="6" max="6" width="20.296875" style="6" customWidth="1"/>
    <col min="7" max="7" width="9.09765625" style="3" customWidth="1"/>
    <col min="8" max="8" width="9.09765625" style="47" customWidth="1"/>
    <col min="9" max="9" width="9.3984375" style="33" customWidth="1"/>
    <col min="10" max="11" width="6.796875" style="3" customWidth="1"/>
    <col min="12" max="12" width="8.09765625" style="5" customWidth="1"/>
    <col min="14" max="14" width="11.5" customWidth="1"/>
    <col min="15" max="16" width="11.3984375" bestFit="1" customWidth="1"/>
  </cols>
  <sheetData>
    <row r="1" spans="1:14" s="1" customFormat="1" ht="63.75" customHeight="1">
      <c r="A1" s="4"/>
      <c r="B1" s="4"/>
      <c r="C1" s="58" t="s">
        <v>72</v>
      </c>
      <c r="D1" s="4"/>
      <c r="E1" s="4"/>
      <c r="F1" s="4"/>
      <c r="G1" s="4"/>
      <c r="H1" s="42"/>
      <c r="I1" s="7"/>
      <c r="J1" s="2"/>
      <c r="K1" s="2"/>
      <c r="L1" s="35"/>
    </row>
    <row r="2" spans="1:14" s="1" customFormat="1" ht="37.5" customHeight="1">
      <c r="A2" s="4"/>
      <c r="B2" s="4"/>
      <c r="C2" s="78" t="s">
        <v>74</v>
      </c>
      <c r="D2" s="78"/>
      <c r="E2" s="78"/>
      <c r="F2" s="59" t="s">
        <v>73</v>
      </c>
      <c r="G2" s="4"/>
      <c r="H2" s="42"/>
      <c r="I2" s="7"/>
      <c r="J2" s="2"/>
      <c r="K2" s="2"/>
      <c r="L2" s="35"/>
    </row>
    <row r="3" spans="1:14" s="1" customFormat="1" ht="24.6">
      <c r="A3" s="4"/>
      <c r="B3" s="4"/>
      <c r="C3" s="58"/>
      <c r="D3" s="4"/>
      <c r="E3" s="4"/>
      <c r="F3" s="4"/>
      <c r="G3" s="4"/>
      <c r="H3" s="42"/>
      <c r="I3" s="7"/>
      <c r="J3" s="2"/>
      <c r="K3" s="2"/>
      <c r="L3" s="35"/>
    </row>
    <row r="4" spans="1:14" s="25" customFormat="1" ht="72.75" customHeight="1">
      <c r="A4" s="10" t="s">
        <v>0</v>
      </c>
      <c r="B4" s="10" t="s">
        <v>85</v>
      </c>
      <c r="C4" s="10" t="s">
        <v>1</v>
      </c>
      <c r="D4" s="10" t="s">
        <v>2</v>
      </c>
      <c r="E4" s="10" t="s">
        <v>3</v>
      </c>
      <c r="F4" s="10" t="s">
        <v>4</v>
      </c>
      <c r="G4" s="10" t="s">
        <v>66</v>
      </c>
      <c r="H4" s="43" t="s">
        <v>70</v>
      </c>
      <c r="I4" s="30" t="s">
        <v>78</v>
      </c>
      <c r="J4" s="11" t="s">
        <v>5</v>
      </c>
      <c r="K4" s="11" t="s">
        <v>76</v>
      </c>
      <c r="L4" s="36" t="s">
        <v>77</v>
      </c>
      <c r="M4" s="24" t="s">
        <v>68</v>
      </c>
      <c r="N4" s="24" t="s">
        <v>71</v>
      </c>
    </row>
    <row r="5" spans="1:14" s="8" customFormat="1" ht="195.75" customHeight="1">
      <c r="A5" s="12" t="s">
        <v>38</v>
      </c>
      <c r="B5" s="12"/>
      <c r="C5" s="13">
        <v>4260628511098</v>
      </c>
      <c r="D5" s="12" t="s">
        <v>7</v>
      </c>
      <c r="E5" s="12" t="s">
        <v>32</v>
      </c>
      <c r="F5" s="14" t="s">
        <v>39</v>
      </c>
      <c r="G5" s="13">
        <v>200</v>
      </c>
      <c r="H5" s="44">
        <v>29.99</v>
      </c>
      <c r="I5" s="31">
        <v>9050.1</v>
      </c>
      <c r="J5" s="15">
        <v>1</v>
      </c>
      <c r="K5" s="15">
        <v>25</v>
      </c>
      <c r="L5" s="37">
        <v>1800</v>
      </c>
      <c r="M5" s="40">
        <f>I5/L5</f>
        <v>5.0278333333333336</v>
      </c>
      <c r="N5" s="16">
        <f>I5*H5</f>
        <v>271412.49900000001</v>
      </c>
    </row>
    <row r="6" spans="1:14" s="8" customFormat="1" ht="195.75" customHeight="1">
      <c r="A6" s="12" t="s">
        <v>23</v>
      </c>
      <c r="B6" s="12"/>
      <c r="C6" s="13">
        <v>4260628511050</v>
      </c>
      <c r="D6" s="12" t="s">
        <v>7</v>
      </c>
      <c r="E6" s="12" t="s">
        <v>21</v>
      </c>
      <c r="F6" s="14" t="s">
        <v>24</v>
      </c>
      <c r="G6" s="13">
        <v>200</v>
      </c>
      <c r="H6" s="44">
        <v>24.99</v>
      </c>
      <c r="I6" s="31">
        <v>8599.7999999999993</v>
      </c>
      <c r="J6" s="15">
        <v>1</v>
      </c>
      <c r="K6" s="15">
        <v>24</v>
      </c>
      <c r="L6" s="37">
        <v>2016</v>
      </c>
      <c r="M6" s="40">
        <f t="shared" ref="M6:M27" si="0">I6/L6</f>
        <v>4.2657738095238091</v>
      </c>
      <c r="N6" s="16">
        <f t="shared" ref="N6" si="1">I6*H6</f>
        <v>214909.00199999998</v>
      </c>
    </row>
    <row r="7" spans="1:14" s="8" customFormat="1" ht="195.75" customHeight="1">
      <c r="A7" s="12" t="s">
        <v>36</v>
      </c>
      <c r="B7" s="12" t="s">
        <v>65</v>
      </c>
      <c r="C7" s="13">
        <v>4260628511081</v>
      </c>
      <c r="D7" s="12" t="s">
        <v>7</v>
      </c>
      <c r="E7" s="12" t="s">
        <v>32</v>
      </c>
      <c r="F7" s="14" t="s">
        <v>37</v>
      </c>
      <c r="G7" s="13">
        <v>200</v>
      </c>
      <c r="H7" s="44">
        <v>29.99</v>
      </c>
      <c r="I7" s="31">
        <v>8502.2999999999993</v>
      </c>
      <c r="J7" s="15">
        <v>1</v>
      </c>
      <c r="K7" s="15">
        <v>25</v>
      </c>
      <c r="L7" s="37">
        <v>1800</v>
      </c>
      <c r="M7" s="40">
        <f t="shared" si="0"/>
        <v>4.7234999999999996</v>
      </c>
      <c r="N7" s="16">
        <f>I7*H7</f>
        <v>254983.97699999996</v>
      </c>
    </row>
    <row r="8" spans="1:14" s="8" customFormat="1" ht="157.5" customHeight="1">
      <c r="A8" s="12" t="s">
        <v>40</v>
      </c>
      <c r="B8" s="12"/>
      <c r="C8" s="13">
        <v>4260628511104</v>
      </c>
      <c r="D8" s="12" t="s">
        <v>7</v>
      </c>
      <c r="E8" s="12" t="s">
        <v>32</v>
      </c>
      <c r="F8" s="14" t="s">
        <v>41</v>
      </c>
      <c r="G8" s="13">
        <v>200</v>
      </c>
      <c r="H8" s="44">
        <v>29.99</v>
      </c>
      <c r="I8" s="31">
        <v>8449.4</v>
      </c>
      <c r="J8" s="15">
        <v>1</v>
      </c>
      <c r="K8" s="15">
        <v>25</v>
      </c>
      <c r="L8" s="37">
        <v>1800</v>
      </c>
      <c r="M8" s="40">
        <f t="shared" si="0"/>
        <v>4.6941111111111109</v>
      </c>
      <c r="N8" s="16">
        <f>I8*H8</f>
        <v>253397.50599999996</v>
      </c>
    </row>
    <row r="9" spans="1:14" s="8" customFormat="1" ht="191.25" customHeight="1">
      <c r="A9" s="12" t="s">
        <v>25</v>
      </c>
      <c r="B9" s="12"/>
      <c r="C9" s="13">
        <v>4260628511067</v>
      </c>
      <c r="D9" s="12" t="s">
        <v>7</v>
      </c>
      <c r="E9" s="12" t="s">
        <v>21</v>
      </c>
      <c r="F9" s="14" t="s">
        <v>26</v>
      </c>
      <c r="G9" s="13">
        <v>200</v>
      </c>
      <c r="H9" s="44">
        <v>24.99</v>
      </c>
      <c r="I9" s="31">
        <v>8005.2000000000007</v>
      </c>
      <c r="J9" s="15">
        <v>1</v>
      </c>
      <c r="K9" s="15">
        <v>24</v>
      </c>
      <c r="L9" s="37">
        <v>2016</v>
      </c>
      <c r="M9" s="40">
        <f t="shared" si="0"/>
        <v>3.9708333333333337</v>
      </c>
      <c r="N9" s="16">
        <f t="shared" ref="N9:N13" si="2">I9*H9</f>
        <v>200049.948</v>
      </c>
    </row>
    <row r="10" spans="1:14" s="8" customFormat="1" ht="185.25" customHeight="1">
      <c r="A10" s="12" t="s">
        <v>27</v>
      </c>
      <c r="B10" s="12"/>
      <c r="C10" s="13">
        <v>4260628511043</v>
      </c>
      <c r="D10" s="12" t="s">
        <v>7</v>
      </c>
      <c r="E10" s="12" t="s">
        <v>21</v>
      </c>
      <c r="F10" s="14" t="s">
        <v>28</v>
      </c>
      <c r="G10" s="13">
        <v>200</v>
      </c>
      <c r="H10" s="44">
        <v>24.99</v>
      </c>
      <c r="I10" s="31">
        <v>7838.6</v>
      </c>
      <c r="J10" s="15">
        <v>1</v>
      </c>
      <c r="K10" s="15">
        <v>24</v>
      </c>
      <c r="L10" s="37">
        <v>2016</v>
      </c>
      <c r="M10" s="40">
        <f t="shared" si="0"/>
        <v>3.8881944444444447</v>
      </c>
      <c r="N10" s="16">
        <f t="shared" si="2"/>
        <v>195886.614</v>
      </c>
    </row>
    <row r="11" spans="1:14" s="8" customFormat="1" ht="150" customHeight="1">
      <c r="A11" s="12" t="s">
        <v>42</v>
      </c>
      <c r="B11" s="12"/>
      <c r="C11" s="13">
        <v>4260628511074</v>
      </c>
      <c r="D11" s="12" t="s">
        <v>7</v>
      </c>
      <c r="E11" s="12" t="s">
        <v>32</v>
      </c>
      <c r="F11" s="14" t="s">
        <v>43</v>
      </c>
      <c r="G11" s="13">
        <v>200</v>
      </c>
      <c r="H11" s="44">
        <v>29.99</v>
      </c>
      <c r="I11" s="31">
        <v>7318.6</v>
      </c>
      <c r="J11" s="15">
        <v>1</v>
      </c>
      <c r="K11" s="15">
        <v>25</v>
      </c>
      <c r="L11" s="37">
        <v>1800</v>
      </c>
      <c r="M11" s="40">
        <f t="shared" si="0"/>
        <v>4.0658888888888889</v>
      </c>
      <c r="N11" s="16">
        <f>I11*H11</f>
        <v>219484.81400000001</v>
      </c>
    </row>
    <row r="12" spans="1:14" s="8" customFormat="1" ht="177" customHeight="1">
      <c r="A12" s="12" t="s">
        <v>44</v>
      </c>
      <c r="B12" s="12"/>
      <c r="C12" s="13">
        <v>4260628510336</v>
      </c>
      <c r="D12" s="12" t="s">
        <v>7</v>
      </c>
      <c r="E12" s="12" t="s">
        <v>45</v>
      </c>
      <c r="F12" s="14" t="s">
        <v>46</v>
      </c>
      <c r="G12" s="13">
        <v>150</v>
      </c>
      <c r="H12" s="44">
        <v>34.99</v>
      </c>
      <c r="I12" s="31">
        <v>7306.2</v>
      </c>
      <c r="J12" s="15">
        <v>1</v>
      </c>
      <c r="K12" s="15">
        <v>45</v>
      </c>
      <c r="L12" s="37">
        <v>1350</v>
      </c>
      <c r="M12" s="40">
        <f t="shared" si="0"/>
        <v>5.4119999999999999</v>
      </c>
      <c r="N12" s="16">
        <f>I12*H12</f>
        <v>255643.93799999999</v>
      </c>
    </row>
    <row r="13" spans="1:14" s="8" customFormat="1" ht="192.75" customHeight="1">
      <c r="A13" s="12" t="s">
        <v>29</v>
      </c>
      <c r="B13" s="12"/>
      <c r="C13" s="13">
        <v>4260628511036</v>
      </c>
      <c r="D13" s="12" t="s">
        <v>7</v>
      </c>
      <c r="E13" s="12" t="s">
        <v>21</v>
      </c>
      <c r="F13" s="14" t="s">
        <v>30</v>
      </c>
      <c r="G13" s="13">
        <v>200</v>
      </c>
      <c r="H13" s="44">
        <v>24.99</v>
      </c>
      <c r="I13" s="31">
        <v>6734.4</v>
      </c>
      <c r="J13" s="15">
        <v>1</v>
      </c>
      <c r="K13" s="15">
        <v>24</v>
      </c>
      <c r="L13" s="37">
        <v>2016</v>
      </c>
      <c r="M13" s="40">
        <f t="shared" si="0"/>
        <v>3.3404761904761902</v>
      </c>
      <c r="N13" s="16">
        <f t="shared" si="2"/>
        <v>168292.65599999999</v>
      </c>
    </row>
    <row r="14" spans="1:14" s="8" customFormat="1" ht="136.5" customHeight="1">
      <c r="A14" s="12" t="s">
        <v>8</v>
      </c>
      <c r="B14" s="12"/>
      <c r="C14" s="13">
        <v>4260628511128</v>
      </c>
      <c r="D14" s="12" t="s">
        <v>7</v>
      </c>
      <c r="E14" s="12" t="s">
        <v>9</v>
      </c>
      <c r="F14" s="14" t="s">
        <v>10</v>
      </c>
      <c r="G14" s="13">
        <v>140</v>
      </c>
      <c r="H14" s="44">
        <v>34.99</v>
      </c>
      <c r="I14" s="31">
        <v>6164</v>
      </c>
      <c r="J14" s="15">
        <v>1</v>
      </c>
      <c r="K14" s="15">
        <v>24</v>
      </c>
      <c r="L14" s="37">
        <v>2160</v>
      </c>
      <c r="M14" s="40">
        <f t="shared" si="0"/>
        <v>2.8537037037037036</v>
      </c>
      <c r="N14" s="16">
        <f t="shared" ref="N14:N25" si="3">I14*H14</f>
        <v>215678.36000000002</v>
      </c>
    </row>
    <row r="15" spans="1:14" s="8" customFormat="1" ht="135" customHeight="1">
      <c r="A15" s="12" t="s">
        <v>11</v>
      </c>
      <c r="B15" s="12"/>
      <c r="C15" s="13">
        <v>4260628511135</v>
      </c>
      <c r="D15" s="12" t="s">
        <v>7</v>
      </c>
      <c r="E15" s="12" t="s">
        <v>9</v>
      </c>
      <c r="F15" s="14" t="s">
        <v>12</v>
      </c>
      <c r="G15" s="13">
        <v>140</v>
      </c>
      <c r="H15" s="44">
        <v>34.99</v>
      </c>
      <c r="I15" s="31">
        <v>4887</v>
      </c>
      <c r="J15" s="15">
        <v>1</v>
      </c>
      <c r="K15" s="15">
        <v>24</v>
      </c>
      <c r="L15" s="37">
        <v>2160</v>
      </c>
      <c r="M15" s="40">
        <f t="shared" si="0"/>
        <v>2.2625000000000002</v>
      </c>
      <c r="N15" s="16">
        <f t="shared" si="3"/>
        <v>170996.13</v>
      </c>
    </row>
    <row r="16" spans="1:14" s="8" customFormat="1" ht="135" customHeight="1">
      <c r="A16" s="12" t="s">
        <v>13</v>
      </c>
      <c r="B16" s="12"/>
      <c r="C16" s="13">
        <v>4260628511142</v>
      </c>
      <c r="D16" s="12" t="s">
        <v>7</v>
      </c>
      <c r="E16" s="12" t="s">
        <v>9</v>
      </c>
      <c r="F16" s="14" t="s">
        <v>14</v>
      </c>
      <c r="G16" s="17">
        <v>140</v>
      </c>
      <c r="H16" s="44">
        <v>34.99</v>
      </c>
      <c r="I16" s="31">
        <v>1953.4</v>
      </c>
      <c r="J16" s="15">
        <v>1</v>
      </c>
      <c r="K16" s="15">
        <v>24</v>
      </c>
      <c r="L16" s="37">
        <v>2160</v>
      </c>
      <c r="M16" s="40">
        <f t="shared" si="0"/>
        <v>0.90435185185185185</v>
      </c>
      <c r="N16" s="16">
        <f t="shared" si="3"/>
        <v>68349.466</v>
      </c>
    </row>
    <row r="17" spans="1:15" s="8" customFormat="1" ht="135" customHeight="1">
      <c r="A17" s="12" t="s">
        <v>15</v>
      </c>
      <c r="B17" s="12"/>
      <c r="C17" s="13">
        <v>4260628511111</v>
      </c>
      <c r="D17" s="12" t="s">
        <v>7</v>
      </c>
      <c r="E17" s="12" t="s">
        <v>9</v>
      </c>
      <c r="F17" s="14" t="s">
        <v>16</v>
      </c>
      <c r="G17" s="13">
        <v>140</v>
      </c>
      <c r="H17" s="44">
        <v>34.99</v>
      </c>
      <c r="I17" s="31">
        <v>2307.4</v>
      </c>
      <c r="J17" s="15">
        <v>1</v>
      </c>
      <c r="K17" s="15">
        <v>24</v>
      </c>
      <c r="L17" s="37">
        <v>2160</v>
      </c>
      <c r="M17" s="40">
        <f t="shared" si="0"/>
        <v>1.0682407407407408</v>
      </c>
      <c r="N17" s="16">
        <f t="shared" si="3"/>
        <v>80735.926000000007</v>
      </c>
    </row>
    <row r="18" spans="1:15" s="8" customFormat="1" ht="205.5" customHeight="1">
      <c r="A18" s="12" t="s">
        <v>17</v>
      </c>
      <c r="B18" s="12"/>
      <c r="C18" s="13">
        <v>4260628510510</v>
      </c>
      <c r="D18" s="12" t="s">
        <v>7</v>
      </c>
      <c r="E18" s="12" t="s">
        <v>18</v>
      </c>
      <c r="F18" s="14" t="s">
        <v>19</v>
      </c>
      <c r="G18" s="13">
        <v>100</v>
      </c>
      <c r="H18" s="44">
        <v>34.99</v>
      </c>
      <c r="I18" s="31">
        <v>5649.5</v>
      </c>
      <c r="J18" s="15">
        <v>1</v>
      </c>
      <c r="K18" s="15">
        <v>25</v>
      </c>
      <c r="L18" s="37">
        <v>3600</v>
      </c>
      <c r="M18" s="40">
        <f t="shared" si="0"/>
        <v>1.5693055555555555</v>
      </c>
      <c r="N18" s="16">
        <f t="shared" si="3"/>
        <v>197676.005</v>
      </c>
    </row>
    <row r="19" spans="1:15" s="8" customFormat="1" ht="191.25" customHeight="1">
      <c r="A19" s="12" t="s">
        <v>20</v>
      </c>
      <c r="B19" s="12"/>
      <c r="C19" s="13">
        <v>4260628510756</v>
      </c>
      <c r="D19" s="12" t="s">
        <v>7</v>
      </c>
      <c r="E19" s="12" t="s">
        <v>21</v>
      </c>
      <c r="F19" s="14" t="s">
        <v>22</v>
      </c>
      <c r="G19" s="13">
        <v>250</v>
      </c>
      <c r="H19" s="44">
        <v>24.99</v>
      </c>
      <c r="I19" s="31">
        <v>1945.8000000000002</v>
      </c>
      <c r="J19" s="15">
        <v>1</v>
      </c>
      <c r="K19" s="15">
        <v>27</v>
      </c>
      <c r="L19" s="37">
        <v>810</v>
      </c>
      <c r="M19" s="40">
        <f t="shared" si="0"/>
        <v>2.4022222222222225</v>
      </c>
      <c r="N19" s="16">
        <f t="shared" si="3"/>
        <v>48625.542000000001</v>
      </c>
    </row>
    <row r="20" spans="1:15" s="8" customFormat="1" ht="203.25" customHeight="1">
      <c r="A20" s="12" t="s">
        <v>31</v>
      </c>
      <c r="B20" s="12"/>
      <c r="C20" s="13">
        <v>4260628510589</v>
      </c>
      <c r="D20" s="12" t="s">
        <v>7</v>
      </c>
      <c r="E20" s="12" t="s">
        <v>32</v>
      </c>
      <c r="F20" s="14" t="s">
        <v>33</v>
      </c>
      <c r="G20" s="13">
        <v>250</v>
      </c>
      <c r="H20" s="44">
        <v>29.99</v>
      </c>
      <c r="I20" s="31">
        <v>1719.5</v>
      </c>
      <c r="J20" s="15">
        <v>1</v>
      </c>
      <c r="K20" s="15">
        <v>45</v>
      </c>
      <c r="L20" s="37">
        <v>1350</v>
      </c>
      <c r="M20" s="40">
        <f t="shared" si="0"/>
        <v>1.2737037037037038</v>
      </c>
      <c r="N20" s="16">
        <f t="shared" si="3"/>
        <v>51567.805</v>
      </c>
    </row>
    <row r="21" spans="1:15" s="8" customFormat="1" ht="150" customHeight="1">
      <c r="A21" s="12" t="s">
        <v>34</v>
      </c>
      <c r="B21" s="12"/>
      <c r="C21" s="13">
        <v>4260628510763</v>
      </c>
      <c r="D21" s="12" t="s">
        <v>7</v>
      </c>
      <c r="E21" s="12" t="s">
        <v>32</v>
      </c>
      <c r="F21" s="14" t="s">
        <v>35</v>
      </c>
      <c r="G21" s="13">
        <v>200</v>
      </c>
      <c r="H21" s="44">
        <v>29.99</v>
      </c>
      <c r="I21" s="31">
        <v>4274.6000000000004</v>
      </c>
      <c r="J21" s="15">
        <v>1</v>
      </c>
      <c r="K21" s="15">
        <v>27</v>
      </c>
      <c r="L21" s="37">
        <v>810</v>
      </c>
      <c r="M21" s="40">
        <f t="shared" si="0"/>
        <v>5.2772839506172842</v>
      </c>
      <c r="N21" s="16">
        <f t="shared" si="3"/>
        <v>128195.254</v>
      </c>
    </row>
    <row r="22" spans="1:15" s="8" customFormat="1" ht="127.5" customHeight="1">
      <c r="A22" s="12" t="s">
        <v>47</v>
      </c>
      <c r="B22" s="12"/>
      <c r="C22" s="13">
        <v>4260628510220</v>
      </c>
      <c r="D22" s="12" t="s">
        <v>7</v>
      </c>
      <c r="E22" s="12" t="s">
        <v>48</v>
      </c>
      <c r="F22" s="14" t="s">
        <v>49</v>
      </c>
      <c r="G22" s="13">
        <v>40</v>
      </c>
      <c r="H22" s="44">
        <v>34.99</v>
      </c>
      <c r="I22" s="31">
        <v>6586.6</v>
      </c>
      <c r="J22" s="15">
        <v>1</v>
      </c>
      <c r="K22" s="15">
        <v>12</v>
      </c>
      <c r="L22" s="37">
        <v>2400</v>
      </c>
      <c r="M22" s="40">
        <f t="shared" si="0"/>
        <v>2.7444166666666669</v>
      </c>
      <c r="N22" s="16">
        <f t="shared" si="3"/>
        <v>230465.13400000002</v>
      </c>
    </row>
    <row r="23" spans="1:15" s="8" customFormat="1" ht="207" customHeight="1">
      <c r="A23" s="12" t="s">
        <v>50</v>
      </c>
      <c r="B23" s="12"/>
      <c r="C23" s="13">
        <v>4260628510503</v>
      </c>
      <c r="D23" s="12" t="s">
        <v>7</v>
      </c>
      <c r="E23" s="12" t="s">
        <v>51</v>
      </c>
      <c r="F23" s="14" t="s">
        <v>52</v>
      </c>
      <c r="G23" s="13">
        <v>200</v>
      </c>
      <c r="H23" s="44">
        <v>34.99</v>
      </c>
      <c r="I23" s="31">
        <v>3960.8999999999996</v>
      </c>
      <c r="J23" s="15">
        <v>1</v>
      </c>
      <c r="K23" s="15">
        <v>24</v>
      </c>
      <c r="L23" s="37">
        <v>2304</v>
      </c>
      <c r="M23" s="40">
        <f t="shared" si="0"/>
        <v>1.7191406249999999</v>
      </c>
      <c r="N23" s="16">
        <f t="shared" si="3"/>
        <v>138591.891</v>
      </c>
    </row>
    <row r="24" spans="1:15" s="8" customFormat="1" ht="179.25" customHeight="1">
      <c r="A24" s="12" t="s">
        <v>53</v>
      </c>
      <c r="B24" s="12"/>
      <c r="C24" s="13">
        <v>4260628510169</v>
      </c>
      <c r="D24" s="12" t="s">
        <v>7</v>
      </c>
      <c r="E24" s="12" t="s">
        <v>54</v>
      </c>
      <c r="F24" s="14" t="s">
        <v>55</v>
      </c>
      <c r="G24" s="13">
        <v>120</v>
      </c>
      <c r="H24" s="44">
        <v>34.99</v>
      </c>
      <c r="I24" s="31">
        <v>4411.8999999999996</v>
      </c>
      <c r="J24" s="15">
        <v>1</v>
      </c>
      <c r="K24" s="15">
        <v>66</v>
      </c>
      <c r="L24" s="37">
        <v>1658</v>
      </c>
      <c r="M24" s="40">
        <f t="shared" si="0"/>
        <v>2.6609770808202651</v>
      </c>
      <c r="N24" s="16">
        <f t="shared" si="3"/>
        <v>154372.38099999999</v>
      </c>
    </row>
    <row r="25" spans="1:15" s="8" customFormat="1" ht="107.25" customHeight="1">
      <c r="A25" s="12" t="s">
        <v>56</v>
      </c>
      <c r="B25" s="12"/>
      <c r="C25" s="13">
        <v>4260628510145</v>
      </c>
      <c r="D25" s="12" t="s">
        <v>7</v>
      </c>
      <c r="E25" s="12" t="s">
        <v>57</v>
      </c>
      <c r="F25" s="14" t="s">
        <v>58</v>
      </c>
      <c r="G25" s="13" t="s">
        <v>6</v>
      </c>
      <c r="H25" s="44">
        <v>29.99</v>
      </c>
      <c r="I25" s="31">
        <v>5016.2</v>
      </c>
      <c r="J25" s="15">
        <v>1</v>
      </c>
      <c r="K25" s="15">
        <v>107</v>
      </c>
      <c r="L25" s="37">
        <v>1284</v>
      </c>
      <c r="M25" s="40">
        <f t="shared" si="0"/>
        <v>3.9066978193146418</v>
      </c>
      <c r="N25" s="16">
        <f t="shared" si="3"/>
        <v>150435.83799999999</v>
      </c>
    </row>
    <row r="26" spans="1:15" s="9" customFormat="1" ht="177.75" customHeight="1">
      <c r="A26" s="18" t="s">
        <v>59</v>
      </c>
      <c r="B26" s="18"/>
      <c r="C26" s="19">
        <v>4260628510237</v>
      </c>
      <c r="D26" s="18" t="s">
        <v>7</v>
      </c>
      <c r="E26" s="18" t="s">
        <v>32</v>
      </c>
      <c r="F26" s="20" t="s">
        <v>60</v>
      </c>
      <c r="G26" s="19">
        <v>100</v>
      </c>
      <c r="H26" s="45">
        <v>34.99</v>
      </c>
      <c r="I26" s="31">
        <v>4362.1000000000004</v>
      </c>
      <c r="J26" s="21">
        <v>1</v>
      </c>
      <c r="K26" s="21">
        <v>66</v>
      </c>
      <c r="L26" s="38">
        <v>1980</v>
      </c>
      <c r="M26" s="40">
        <f t="shared" si="0"/>
        <v>2.2030808080808084</v>
      </c>
      <c r="N26" s="16">
        <f t="shared" ref="N26:N28" si="4">I26*H26</f>
        <v>152629.87900000002</v>
      </c>
    </row>
    <row r="27" spans="1:15" s="9" customFormat="1" ht="203.25" customHeight="1">
      <c r="A27" s="18" t="s">
        <v>61</v>
      </c>
      <c r="B27" s="18"/>
      <c r="C27" s="19">
        <v>4260628510749</v>
      </c>
      <c r="D27" s="18" t="s">
        <v>7</v>
      </c>
      <c r="E27" s="18" t="s">
        <v>9</v>
      </c>
      <c r="F27" s="20" t="s">
        <v>62</v>
      </c>
      <c r="G27" s="19">
        <v>200</v>
      </c>
      <c r="H27" s="45">
        <v>34.99</v>
      </c>
      <c r="I27" s="31">
        <v>1551.4</v>
      </c>
      <c r="J27" s="21">
        <v>1</v>
      </c>
      <c r="K27" s="21">
        <v>18</v>
      </c>
      <c r="L27" s="38">
        <v>1619</v>
      </c>
      <c r="M27" s="40">
        <f t="shared" si="0"/>
        <v>0.95824583075972825</v>
      </c>
      <c r="N27" s="16">
        <f t="shared" si="4"/>
        <v>54283.486000000004</v>
      </c>
    </row>
    <row r="28" spans="1:15" s="9" customFormat="1" ht="127.5" customHeight="1">
      <c r="A28" s="18" t="s">
        <v>63</v>
      </c>
      <c r="B28" s="18"/>
      <c r="C28" s="19">
        <v>4260628510275</v>
      </c>
      <c r="D28" s="18" t="s">
        <v>7</v>
      </c>
      <c r="E28" s="18" t="s">
        <v>9</v>
      </c>
      <c r="F28" s="20" t="s">
        <v>64</v>
      </c>
      <c r="G28" s="22">
        <v>200</v>
      </c>
      <c r="H28" s="45">
        <v>34.99</v>
      </c>
      <c r="I28" s="31">
        <v>2338.1</v>
      </c>
      <c r="J28" s="21">
        <v>1</v>
      </c>
      <c r="K28" s="21">
        <v>30</v>
      </c>
      <c r="L28" s="38">
        <v>900</v>
      </c>
      <c r="M28" s="40">
        <f>I28/L28</f>
        <v>2.5978888888888889</v>
      </c>
      <c r="N28" s="16">
        <f t="shared" si="4"/>
        <v>81810.119000000006</v>
      </c>
    </row>
    <row r="29" spans="1:15" s="29" customFormat="1" ht="14.4">
      <c r="A29" s="26" t="s">
        <v>69</v>
      </c>
      <c r="B29" s="26"/>
      <c r="C29" s="27"/>
      <c r="D29" s="26"/>
      <c r="E29" s="26"/>
      <c r="F29" s="28"/>
      <c r="G29" s="27"/>
      <c r="H29" s="27" t="s">
        <v>75</v>
      </c>
      <c r="I29" s="32">
        <f>SUBTOTAL(9,I5:I28)</f>
        <v>128932.99999999999</v>
      </c>
      <c r="J29" s="27"/>
      <c r="K29" s="27"/>
      <c r="L29" s="39"/>
      <c r="M29" s="41">
        <f>SUM(M5:M28)</f>
        <v>73.790370559037171</v>
      </c>
      <c r="N29" s="23">
        <f>SUM(N5:N28)</f>
        <v>3958474.17</v>
      </c>
    </row>
    <row r="31" spans="1:15">
      <c r="H31" s="46"/>
      <c r="I31" s="34"/>
    </row>
    <row r="32" spans="1:15">
      <c r="H32" s="46"/>
      <c r="I32" s="34"/>
      <c r="O32" s="60"/>
    </row>
    <row r="33" spans="8:16">
      <c r="H33" s="46"/>
      <c r="I33" s="34"/>
      <c r="O33" s="60"/>
      <c r="P33" s="60"/>
    </row>
    <row r="34" spans="8:16">
      <c r="H34" s="46"/>
      <c r="I34" s="34"/>
      <c r="O34" s="60"/>
    </row>
    <row r="35" spans="8:16">
      <c r="O35" s="60"/>
    </row>
  </sheetData>
  <sortState ref="A26:H28">
    <sortCondition ref="E26:E28"/>
  </sortState>
  <mergeCells count="1">
    <mergeCell ref="C2:E2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5" fitToHeight="0" orientation="landscape" r:id="rId1"/>
  <headerFooter>
    <oddHeader>&amp;LAngebot freibleibend - Zwischenverkauf vorbehaltenfree offer - subject to being unsold&amp;R&amp;G</oddHeader>
    <oddFooter>&amp;Lca. Mengenapprox. quantities&amp;Ccataloge&amp;R&amp;P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Q44"/>
  <sheetViews>
    <sheetView workbookViewId="0">
      <selection activeCell="I1" sqref="I1"/>
    </sheetView>
  </sheetViews>
  <sheetFormatPr defaultColWidth="11.3984375" defaultRowHeight="13.8"/>
  <cols>
    <col min="1" max="1" width="18.8984375" style="51" customWidth="1"/>
    <col min="2" max="2" width="14" style="51" bestFit="1" customWidth="1"/>
    <col min="3" max="3" width="7.09765625" style="51" bestFit="1" customWidth="1"/>
    <col min="4" max="4" width="17.3984375" style="51" bestFit="1" customWidth="1"/>
    <col min="5" max="5" width="30.59765625" style="51" bestFit="1" customWidth="1"/>
    <col min="6" max="6" width="9.59765625" style="51" customWidth="1"/>
    <col min="7" max="7" width="11.59765625" style="52" bestFit="1" customWidth="1"/>
    <col min="8" max="8" width="11.59765625" style="53" bestFit="1" customWidth="1"/>
    <col min="9" max="10" width="7.8984375" style="52" customWidth="1"/>
    <col min="11" max="11" width="10.3984375" style="55" customWidth="1"/>
    <col min="12" max="12" width="11.59765625" style="52" bestFit="1" customWidth="1"/>
    <col min="13" max="13" width="12" style="51" customWidth="1"/>
    <col min="14" max="14" width="11.3984375" style="52" customWidth="1"/>
    <col min="15" max="15" width="11.8984375" style="52" customWidth="1"/>
    <col min="16" max="17" width="13.3984375" customWidth="1"/>
    <col min="18" max="16384" width="11.3984375" style="51"/>
  </cols>
  <sheetData>
    <row r="1" spans="1:17" s="48" customFormat="1" ht="50.25" customHeight="1">
      <c r="A1" s="76" t="s">
        <v>79</v>
      </c>
      <c r="B1" s="75"/>
      <c r="C1" s="74"/>
      <c r="D1" s="74"/>
      <c r="E1" s="74"/>
      <c r="F1" s="74"/>
      <c r="G1" s="49"/>
      <c r="H1" s="50"/>
      <c r="I1" s="49"/>
      <c r="J1" s="49"/>
      <c r="K1" s="54"/>
      <c r="L1" s="49"/>
      <c r="N1" s="49"/>
      <c r="O1" s="49"/>
      <c r="P1"/>
      <c r="Q1" s="61"/>
    </row>
    <row r="2" spans="1:17">
      <c r="A2" s="77"/>
      <c r="B2" s="79"/>
      <c r="C2" s="79"/>
      <c r="D2" s="79"/>
      <c r="E2" s="79"/>
      <c r="F2" s="80" t="s">
        <v>84</v>
      </c>
      <c r="G2" s="80"/>
      <c r="H2" s="80"/>
      <c r="I2" s="80"/>
      <c r="J2" s="80"/>
      <c r="K2" s="80"/>
    </row>
    <row r="3" spans="1:17" ht="39.6">
      <c r="A3" s="10" t="s">
        <v>0</v>
      </c>
      <c r="B3" s="10" t="s">
        <v>1</v>
      </c>
      <c r="C3" s="10" t="s">
        <v>2</v>
      </c>
      <c r="D3" s="10" t="s">
        <v>3</v>
      </c>
      <c r="E3" s="10" t="s">
        <v>4</v>
      </c>
      <c r="F3" s="10" t="s">
        <v>66</v>
      </c>
      <c r="G3" s="10" t="s">
        <v>67</v>
      </c>
      <c r="H3" s="30" t="s">
        <v>78</v>
      </c>
      <c r="I3" s="11" t="s">
        <v>5</v>
      </c>
      <c r="J3" s="11" t="s">
        <v>76</v>
      </c>
      <c r="K3" s="36" t="s">
        <v>77</v>
      </c>
      <c r="L3" s="24" t="s">
        <v>68</v>
      </c>
      <c r="M3" s="24" t="s">
        <v>71</v>
      </c>
      <c r="N3" s="62" t="s">
        <v>80</v>
      </c>
      <c r="O3" s="62" t="s">
        <v>81</v>
      </c>
      <c r="P3" s="62" t="s">
        <v>82</v>
      </c>
      <c r="Q3" s="62" t="s">
        <v>83</v>
      </c>
    </row>
    <row r="4" spans="1:17" ht="26.4">
      <c r="A4" s="12" t="s">
        <v>38</v>
      </c>
      <c r="B4" s="13">
        <v>4260628511098</v>
      </c>
      <c r="C4" s="12" t="s">
        <v>7</v>
      </c>
      <c r="D4" s="12" t="s">
        <v>32</v>
      </c>
      <c r="E4" s="14" t="s">
        <v>39</v>
      </c>
      <c r="F4" s="13">
        <v>200</v>
      </c>
      <c r="G4" s="63">
        <v>29.99</v>
      </c>
      <c r="H4" s="31">
        <v>9050.1</v>
      </c>
      <c r="I4" s="15">
        <v>1</v>
      </c>
      <c r="J4" s="15">
        <v>25</v>
      </c>
      <c r="K4" s="64">
        <v>1800</v>
      </c>
      <c r="L4" s="65">
        <f t="shared" ref="L4:L27" si="0">H4/K4</f>
        <v>5.0278333333333336</v>
      </c>
      <c r="M4" s="16">
        <f>H4*G4</f>
        <v>271412.49900000001</v>
      </c>
      <c r="N4" s="66"/>
      <c r="O4" s="67"/>
      <c r="P4" s="68"/>
      <c r="Q4" s="67">
        <f>P4*N4</f>
        <v>0</v>
      </c>
    </row>
    <row r="5" spans="1:17" ht="26.4">
      <c r="A5" s="12" t="s">
        <v>23</v>
      </c>
      <c r="B5" s="13">
        <v>4260628511050</v>
      </c>
      <c r="C5" s="12" t="s">
        <v>7</v>
      </c>
      <c r="D5" s="12" t="s">
        <v>21</v>
      </c>
      <c r="E5" s="14" t="s">
        <v>24</v>
      </c>
      <c r="F5" s="13">
        <v>200</v>
      </c>
      <c r="G5" s="63">
        <v>24.99</v>
      </c>
      <c r="H5" s="31">
        <v>8599.7999999999993</v>
      </c>
      <c r="I5" s="15">
        <v>1</v>
      </c>
      <c r="J5" s="15">
        <v>24</v>
      </c>
      <c r="K5" s="64">
        <v>2016</v>
      </c>
      <c r="L5" s="65">
        <f t="shared" si="0"/>
        <v>4.2657738095238091</v>
      </c>
      <c r="M5" s="16">
        <f t="shared" ref="M5" si="1">H5*G5</f>
        <v>214909.00199999998</v>
      </c>
      <c r="N5" s="66"/>
      <c r="O5" s="67"/>
      <c r="P5" s="68"/>
      <c r="Q5" s="67">
        <f t="shared" ref="Q5:Q27" si="2">P5*N5</f>
        <v>0</v>
      </c>
    </row>
    <row r="6" spans="1:17" ht="26.4">
      <c r="A6" s="12" t="s">
        <v>36</v>
      </c>
      <c r="B6" s="13">
        <v>4260628511081</v>
      </c>
      <c r="C6" s="12" t="s">
        <v>7</v>
      </c>
      <c r="D6" s="12" t="s">
        <v>32</v>
      </c>
      <c r="E6" s="14" t="s">
        <v>37</v>
      </c>
      <c r="F6" s="13">
        <v>200</v>
      </c>
      <c r="G6" s="63">
        <v>29.99</v>
      </c>
      <c r="H6" s="31">
        <v>8502.2999999999993</v>
      </c>
      <c r="I6" s="15">
        <v>1</v>
      </c>
      <c r="J6" s="15">
        <v>25</v>
      </c>
      <c r="K6" s="64">
        <v>1800</v>
      </c>
      <c r="L6" s="65">
        <f t="shared" si="0"/>
        <v>4.7234999999999996</v>
      </c>
      <c r="M6" s="16">
        <f>H6*G6</f>
        <v>254983.97699999996</v>
      </c>
      <c r="N6" s="66"/>
      <c r="O6" s="67"/>
      <c r="P6" s="68"/>
      <c r="Q6" s="67">
        <f t="shared" si="2"/>
        <v>0</v>
      </c>
    </row>
    <row r="7" spans="1:17" ht="26.4">
      <c r="A7" s="12" t="s">
        <v>40</v>
      </c>
      <c r="B7" s="13">
        <v>4260628511104</v>
      </c>
      <c r="C7" s="12" t="s">
        <v>7</v>
      </c>
      <c r="D7" s="12" t="s">
        <v>32</v>
      </c>
      <c r="E7" s="14" t="s">
        <v>41</v>
      </c>
      <c r="F7" s="13">
        <v>200</v>
      </c>
      <c r="G7" s="63">
        <v>29.99</v>
      </c>
      <c r="H7" s="31">
        <v>8449.4</v>
      </c>
      <c r="I7" s="15">
        <v>1</v>
      </c>
      <c r="J7" s="15">
        <v>25</v>
      </c>
      <c r="K7" s="64">
        <v>1800</v>
      </c>
      <c r="L7" s="65">
        <f t="shared" si="0"/>
        <v>4.6941111111111109</v>
      </c>
      <c r="M7" s="16">
        <f>H7*G7</f>
        <v>253397.50599999996</v>
      </c>
      <c r="N7" s="66"/>
      <c r="O7" s="67"/>
      <c r="P7" s="68"/>
      <c r="Q7" s="67">
        <f t="shared" si="2"/>
        <v>0</v>
      </c>
    </row>
    <row r="8" spans="1:17" ht="26.4">
      <c r="A8" s="12" t="s">
        <v>25</v>
      </c>
      <c r="B8" s="13">
        <v>4260628511067</v>
      </c>
      <c r="C8" s="12" t="s">
        <v>7</v>
      </c>
      <c r="D8" s="12" t="s">
        <v>21</v>
      </c>
      <c r="E8" s="14" t="s">
        <v>26</v>
      </c>
      <c r="F8" s="13">
        <v>200</v>
      </c>
      <c r="G8" s="63">
        <v>24.99</v>
      </c>
      <c r="H8" s="31">
        <v>8005.2000000000007</v>
      </c>
      <c r="I8" s="15">
        <v>1</v>
      </c>
      <c r="J8" s="15">
        <v>24</v>
      </c>
      <c r="K8" s="64">
        <v>2016</v>
      </c>
      <c r="L8" s="65">
        <f t="shared" si="0"/>
        <v>3.9708333333333337</v>
      </c>
      <c r="M8" s="16">
        <f t="shared" ref="M8:M27" si="3">H8*G8</f>
        <v>200049.948</v>
      </c>
      <c r="N8" s="66"/>
      <c r="O8" s="67"/>
      <c r="P8" s="68"/>
      <c r="Q8" s="67">
        <f t="shared" si="2"/>
        <v>0</v>
      </c>
    </row>
    <row r="9" spans="1:17" ht="26.4">
      <c r="A9" s="12" t="s">
        <v>27</v>
      </c>
      <c r="B9" s="13">
        <v>4260628511043</v>
      </c>
      <c r="C9" s="12" t="s">
        <v>7</v>
      </c>
      <c r="D9" s="12" t="s">
        <v>21</v>
      </c>
      <c r="E9" s="14" t="s">
        <v>28</v>
      </c>
      <c r="F9" s="13">
        <v>200</v>
      </c>
      <c r="G9" s="63">
        <v>24.99</v>
      </c>
      <c r="H9" s="31">
        <v>7838.6</v>
      </c>
      <c r="I9" s="15">
        <v>1</v>
      </c>
      <c r="J9" s="15">
        <v>24</v>
      </c>
      <c r="K9" s="64">
        <v>2016</v>
      </c>
      <c r="L9" s="65">
        <f t="shared" si="0"/>
        <v>3.8881944444444447</v>
      </c>
      <c r="M9" s="16">
        <f t="shared" si="3"/>
        <v>195886.614</v>
      </c>
      <c r="N9" s="66"/>
      <c r="O9" s="67"/>
      <c r="P9" s="68"/>
      <c r="Q9" s="67">
        <f t="shared" si="2"/>
        <v>0</v>
      </c>
    </row>
    <row r="10" spans="1:17" ht="26.4">
      <c r="A10" s="12" t="s">
        <v>42</v>
      </c>
      <c r="B10" s="13">
        <v>4260628511074</v>
      </c>
      <c r="C10" s="12" t="s">
        <v>7</v>
      </c>
      <c r="D10" s="12" t="s">
        <v>32</v>
      </c>
      <c r="E10" s="14" t="s">
        <v>43</v>
      </c>
      <c r="F10" s="13">
        <v>200</v>
      </c>
      <c r="G10" s="63">
        <v>29.99</v>
      </c>
      <c r="H10" s="31">
        <v>7318.6</v>
      </c>
      <c r="I10" s="15">
        <v>1</v>
      </c>
      <c r="J10" s="15">
        <v>25</v>
      </c>
      <c r="K10" s="64">
        <v>1800</v>
      </c>
      <c r="L10" s="65">
        <f t="shared" si="0"/>
        <v>4.0658888888888889</v>
      </c>
      <c r="M10" s="16">
        <f>H10*G10</f>
        <v>219484.81400000001</v>
      </c>
      <c r="N10" s="66"/>
      <c r="O10" s="67"/>
      <c r="P10" s="68"/>
      <c r="Q10" s="67">
        <f t="shared" si="2"/>
        <v>0</v>
      </c>
    </row>
    <row r="11" spans="1:17" ht="26.4">
      <c r="A11" s="12" t="s">
        <v>44</v>
      </c>
      <c r="B11" s="13">
        <v>4260628510336</v>
      </c>
      <c r="C11" s="12" t="s">
        <v>7</v>
      </c>
      <c r="D11" s="12" t="s">
        <v>45</v>
      </c>
      <c r="E11" s="14" t="s">
        <v>46</v>
      </c>
      <c r="F11" s="13">
        <v>150</v>
      </c>
      <c r="G11" s="63">
        <v>34.99</v>
      </c>
      <c r="H11" s="31">
        <v>7306.2</v>
      </c>
      <c r="I11" s="15">
        <v>1</v>
      </c>
      <c r="J11" s="15">
        <v>45</v>
      </c>
      <c r="K11" s="64">
        <v>1350</v>
      </c>
      <c r="L11" s="65">
        <f t="shared" si="0"/>
        <v>5.4119999999999999</v>
      </c>
      <c r="M11" s="16">
        <f>H11*G11</f>
        <v>255643.93799999999</v>
      </c>
      <c r="N11" s="66"/>
      <c r="O11" s="67"/>
      <c r="P11" s="68"/>
      <c r="Q11" s="67">
        <f t="shared" si="2"/>
        <v>0</v>
      </c>
    </row>
    <row r="12" spans="1:17" ht="26.4">
      <c r="A12" s="12" t="s">
        <v>29</v>
      </c>
      <c r="B12" s="13">
        <v>4260628511036</v>
      </c>
      <c r="C12" s="12" t="s">
        <v>7</v>
      </c>
      <c r="D12" s="12" t="s">
        <v>21</v>
      </c>
      <c r="E12" s="14" t="s">
        <v>30</v>
      </c>
      <c r="F12" s="13">
        <v>200</v>
      </c>
      <c r="G12" s="63">
        <v>24.99</v>
      </c>
      <c r="H12" s="31">
        <v>6734.4</v>
      </c>
      <c r="I12" s="15">
        <v>1</v>
      </c>
      <c r="J12" s="15">
        <v>24</v>
      </c>
      <c r="K12" s="64">
        <v>2016</v>
      </c>
      <c r="L12" s="65">
        <f t="shared" si="0"/>
        <v>3.3404761904761902</v>
      </c>
      <c r="M12" s="16">
        <f t="shared" si="3"/>
        <v>168292.65599999999</v>
      </c>
      <c r="N12" s="66"/>
      <c r="O12" s="67"/>
      <c r="P12" s="68"/>
      <c r="Q12" s="67">
        <f t="shared" si="2"/>
        <v>0</v>
      </c>
    </row>
    <row r="13" spans="1:17" ht="26.4">
      <c r="A13" s="12" t="s">
        <v>47</v>
      </c>
      <c r="B13" s="13">
        <v>4260628510220</v>
      </c>
      <c r="C13" s="12" t="s">
        <v>7</v>
      </c>
      <c r="D13" s="12" t="s">
        <v>48</v>
      </c>
      <c r="E13" s="14" t="s">
        <v>49</v>
      </c>
      <c r="F13" s="13">
        <v>40</v>
      </c>
      <c r="G13" s="63">
        <v>34.99</v>
      </c>
      <c r="H13" s="31">
        <v>6586.6</v>
      </c>
      <c r="I13" s="15">
        <v>1</v>
      </c>
      <c r="J13" s="15">
        <v>12</v>
      </c>
      <c r="K13" s="64">
        <v>2400</v>
      </c>
      <c r="L13" s="65">
        <f>H13/K13</f>
        <v>2.7444166666666669</v>
      </c>
      <c r="M13" s="16">
        <f>H13*G13</f>
        <v>230465.13400000002</v>
      </c>
      <c r="N13" s="66"/>
      <c r="O13" s="67"/>
      <c r="P13" s="68"/>
      <c r="Q13" s="67">
        <f t="shared" si="2"/>
        <v>0</v>
      </c>
    </row>
    <row r="14" spans="1:17" ht="26.4">
      <c r="A14" s="12" t="s">
        <v>8</v>
      </c>
      <c r="B14" s="13">
        <v>4260628511128</v>
      </c>
      <c r="C14" s="12" t="s">
        <v>7</v>
      </c>
      <c r="D14" s="12" t="s">
        <v>9</v>
      </c>
      <c r="E14" s="14" t="s">
        <v>10</v>
      </c>
      <c r="F14" s="13">
        <v>140</v>
      </c>
      <c r="G14" s="63">
        <v>34.99</v>
      </c>
      <c r="H14" s="31">
        <v>6164</v>
      </c>
      <c r="I14" s="15">
        <v>1</v>
      </c>
      <c r="J14" s="15">
        <v>24</v>
      </c>
      <c r="K14" s="64">
        <v>2160</v>
      </c>
      <c r="L14" s="65">
        <f t="shared" si="0"/>
        <v>2.8537037037037036</v>
      </c>
      <c r="M14" s="16">
        <f t="shared" si="3"/>
        <v>215678.36000000002</v>
      </c>
      <c r="N14" s="66"/>
      <c r="O14" s="67"/>
      <c r="P14" s="68"/>
      <c r="Q14" s="67">
        <f t="shared" si="2"/>
        <v>0</v>
      </c>
    </row>
    <row r="15" spans="1:17" ht="26.4">
      <c r="A15" s="12" t="s">
        <v>11</v>
      </c>
      <c r="B15" s="13">
        <v>4260628511135</v>
      </c>
      <c r="C15" s="12" t="s">
        <v>7</v>
      </c>
      <c r="D15" s="12" t="s">
        <v>9</v>
      </c>
      <c r="E15" s="14" t="s">
        <v>12</v>
      </c>
      <c r="F15" s="13">
        <v>140</v>
      </c>
      <c r="G15" s="63">
        <v>34.99</v>
      </c>
      <c r="H15" s="31">
        <v>4887</v>
      </c>
      <c r="I15" s="15">
        <v>1</v>
      </c>
      <c r="J15" s="15">
        <v>24</v>
      </c>
      <c r="K15" s="64">
        <v>2160</v>
      </c>
      <c r="L15" s="65">
        <f t="shared" si="0"/>
        <v>2.2625000000000002</v>
      </c>
      <c r="M15" s="16">
        <f t="shared" si="3"/>
        <v>170996.13</v>
      </c>
      <c r="N15" s="66"/>
      <c r="O15" s="67"/>
      <c r="P15" s="68"/>
      <c r="Q15" s="67">
        <f t="shared" si="2"/>
        <v>0</v>
      </c>
    </row>
    <row r="16" spans="1:17" ht="26.4">
      <c r="A16" s="12" t="s">
        <v>13</v>
      </c>
      <c r="B16" s="13">
        <v>4260628511142</v>
      </c>
      <c r="C16" s="12" t="s">
        <v>7</v>
      </c>
      <c r="D16" s="12" t="s">
        <v>9</v>
      </c>
      <c r="E16" s="14" t="s">
        <v>14</v>
      </c>
      <c r="F16" s="17">
        <v>140</v>
      </c>
      <c r="G16" s="63">
        <v>34.99</v>
      </c>
      <c r="H16" s="31">
        <v>1953.4</v>
      </c>
      <c r="I16" s="15">
        <v>1</v>
      </c>
      <c r="J16" s="15">
        <v>24</v>
      </c>
      <c r="K16" s="64">
        <v>2160</v>
      </c>
      <c r="L16" s="65">
        <f t="shared" si="0"/>
        <v>0.90435185185185185</v>
      </c>
      <c r="M16" s="16">
        <f t="shared" si="3"/>
        <v>68349.466</v>
      </c>
      <c r="N16" s="66"/>
      <c r="O16" s="67"/>
      <c r="P16" s="68"/>
      <c r="Q16" s="67">
        <f t="shared" si="2"/>
        <v>0</v>
      </c>
    </row>
    <row r="17" spans="1:17" ht="26.4">
      <c r="A17" s="12" t="s">
        <v>15</v>
      </c>
      <c r="B17" s="13">
        <v>4260628511111</v>
      </c>
      <c r="C17" s="12" t="s">
        <v>7</v>
      </c>
      <c r="D17" s="12" t="s">
        <v>9</v>
      </c>
      <c r="E17" s="14" t="s">
        <v>16</v>
      </c>
      <c r="F17" s="13">
        <v>140</v>
      </c>
      <c r="G17" s="63">
        <v>34.99</v>
      </c>
      <c r="H17" s="31">
        <v>2307.4</v>
      </c>
      <c r="I17" s="15">
        <v>1</v>
      </c>
      <c r="J17" s="15">
        <v>24</v>
      </c>
      <c r="K17" s="64">
        <v>2160</v>
      </c>
      <c r="L17" s="65">
        <f t="shared" si="0"/>
        <v>1.0682407407407408</v>
      </c>
      <c r="M17" s="16">
        <f t="shared" si="3"/>
        <v>80735.926000000007</v>
      </c>
      <c r="N17" s="66"/>
      <c r="O17" s="67"/>
      <c r="P17" s="68"/>
      <c r="Q17" s="67">
        <f t="shared" si="2"/>
        <v>0</v>
      </c>
    </row>
    <row r="18" spans="1:17" ht="26.4">
      <c r="A18" s="12" t="s">
        <v>17</v>
      </c>
      <c r="B18" s="13">
        <v>4260628510510</v>
      </c>
      <c r="C18" s="12" t="s">
        <v>7</v>
      </c>
      <c r="D18" s="12" t="s">
        <v>18</v>
      </c>
      <c r="E18" s="14" t="s">
        <v>19</v>
      </c>
      <c r="F18" s="13">
        <v>100</v>
      </c>
      <c r="G18" s="63">
        <v>34.99</v>
      </c>
      <c r="H18" s="31">
        <v>5649.5</v>
      </c>
      <c r="I18" s="15">
        <v>1</v>
      </c>
      <c r="J18" s="15">
        <v>25</v>
      </c>
      <c r="K18" s="64">
        <v>3600</v>
      </c>
      <c r="L18" s="65">
        <f t="shared" si="0"/>
        <v>1.5693055555555555</v>
      </c>
      <c r="M18" s="16">
        <f t="shared" si="3"/>
        <v>197676.005</v>
      </c>
      <c r="N18" s="66"/>
      <c r="O18" s="67"/>
      <c r="P18" s="68"/>
      <c r="Q18" s="67">
        <f t="shared" si="2"/>
        <v>0</v>
      </c>
    </row>
    <row r="19" spans="1:17" ht="26.4">
      <c r="A19" s="12" t="s">
        <v>20</v>
      </c>
      <c r="B19" s="13">
        <v>4260628510756</v>
      </c>
      <c r="C19" s="12" t="s">
        <v>7</v>
      </c>
      <c r="D19" s="12" t="s">
        <v>21</v>
      </c>
      <c r="E19" s="14" t="s">
        <v>22</v>
      </c>
      <c r="F19" s="13">
        <v>250</v>
      </c>
      <c r="G19" s="63">
        <v>24.99</v>
      </c>
      <c r="H19" s="31">
        <v>1945.8000000000002</v>
      </c>
      <c r="I19" s="15">
        <v>1</v>
      </c>
      <c r="J19" s="15">
        <v>27</v>
      </c>
      <c r="K19" s="64">
        <v>810</v>
      </c>
      <c r="L19" s="65">
        <f t="shared" si="0"/>
        <v>2.4022222222222225</v>
      </c>
      <c r="M19" s="16">
        <f t="shared" si="3"/>
        <v>48625.542000000001</v>
      </c>
      <c r="N19" s="66"/>
      <c r="O19" s="67"/>
      <c r="P19" s="68"/>
      <c r="Q19" s="67">
        <f t="shared" si="2"/>
        <v>0</v>
      </c>
    </row>
    <row r="20" spans="1:17" ht="26.4">
      <c r="A20" s="12" t="s">
        <v>31</v>
      </c>
      <c r="B20" s="13">
        <v>4260628510589</v>
      </c>
      <c r="C20" s="12" t="s">
        <v>7</v>
      </c>
      <c r="D20" s="12" t="s">
        <v>32</v>
      </c>
      <c r="E20" s="14" t="s">
        <v>33</v>
      </c>
      <c r="F20" s="13">
        <v>250</v>
      </c>
      <c r="G20" s="63">
        <v>29.99</v>
      </c>
      <c r="H20" s="31">
        <v>1719.5</v>
      </c>
      <c r="I20" s="15">
        <v>1</v>
      </c>
      <c r="J20" s="15">
        <v>45</v>
      </c>
      <c r="K20" s="64">
        <v>1350</v>
      </c>
      <c r="L20" s="65">
        <f t="shared" si="0"/>
        <v>1.2737037037037038</v>
      </c>
      <c r="M20" s="16">
        <f t="shared" si="3"/>
        <v>51567.805</v>
      </c>
      <c r="N20" s="66"/>
      <c r="O20" s="67"/>
      <c r="P20" s="68"/>
      <c r="Q20" s="67">
        <f t="shared" si="2"/>
        <v>0</v>
      </c>
    </row>
    <row r="21" spans="1:17" ht="26.4">
      <c r="A21" s="12" t="s">
        <v>34</v>
      </c>
      <c r="B21" s="13">
        <v>4260628510763</v>
      </c>
      <c r="C21" s="12" t="s">
        <v>7</v>
      </c>
      <c r="D21" s="12" t="s">
        <v>32</v>
      </c>
      <c r="E21" s="14" t="s">
        <v>35</v>
      </c>
      <c r="F21" s="13">
        <v>200</v>
      </c>
      <c r="G21" s="63">
        <v>29.99</v>
      </c>
      <c r="H21" s="31">
        <v>4274.6000000000004</v>
      </c>
      <c r="I21" s="15">
        <v>1</v>
      </c>
      <c r="J21" s="15">
        <v>27</v>
      </c>
      <c r="K21" s="64">
        <v>810</v>
      </c>
      <c r="L21" s="65">
        <f t="shared" si="0"/>
        <v>5.2772839506172842</v>
      </c>
      <c r="M21" s="16">
        <f t="shared" si="3"/>
        <v>128195.254</v>
      </c>
      <c r="N21" s="66"/>
      <c r="O21" s="67"/>
      <c r="P21" s="68"/>
      <c r="Q21" s="67">
        <f t="shared" si="2"/>
        <v>0</v>
      </c>
    </row>
    <row r="22" spans="1:17" ht="26.4">
      <c r="A22" s="12" t="s">
        <v>50</v>
      </c>
      <c r="B22" s="13">
        <v>4260628510503</v>
      </c>
      <c r="C22" s="12" t="s">
        <v>7</v>
      </c>
      <c r="D22" s="12" t="s">
        <v>51</v>
      </c>
      <c r="E22" s="14" t="s">
        <v>52</v>
      </c>
      <c r="F22" s="13">
        <v>200</v>
      </c>
      <c r="G22" s="63">
        <v>34.99</v>
      </c>
      <c r="H22" s="31">
        <v>3960.8999999999996</v>
      </c>
      <c r="I22" s="15">
        <v>1</v>
      </c>
      <c r="J22" s="15">
        <v>24</v>
      </c>
      <c r="K22" s="64">
        <v>2304</v>
      </c>
      <c r="L22" s="65">
        <f t="shared" si="0"/>
        <v>1.7191406249999999</v>
      </c>
      <c r="M22" s="16">
        <f t="shared" si="3"/>
        <v>138591.891</v>
      </c>
      <c r="N22" s="66"/>
      <c r="O22" s="67"/>
      <c r="P22" s="68"/>
      <c r="Q22" s="67">
        <f t="shared" si="2"/>
        <v>0</v>
      </c>
    </row>
    <row r="23" spans="1:17" ht="26.4">
      <c r="A23" s="12" t="s">
        <v>53</v>
      </c>
      <c r="B23" s="13">
        <v>4260628510169</v>
      </c>
      <c r="C23" s="12" t="s">
        <v>7</v>
      </c>
      <c r="D23" s="12" t="s">
        <v>54</v>
      </c>
      <c r="E23" s="14" t="s">
        <v>55</v>
      </c>
      <c r="F23" s="13">
        <v>120</v>
      </c>
      <c r="G23" s="63">
        <v>34.99</v>
      </c>
      <c r="H23" s="31">
        <v>4411.8999999999996</v>
      </c>
      <c r="I23" s="15">
        <v>1</v>
      </c>
      <c r="J23" s="15">
        <v>66</v>
      </c>
      <c r="K23" s="64">
        <v>1658</v>
      </c>
      <c r="L23" s="65">
        <f t="shared" si="0"/>
        <v>2.6609770808202651</v>
      </c>
      <c r="M23" s="16">
        <f t="shared" si="3"/>
        <v>154372.38099999999</v>
      </c>
      <c r="N23" s="66"/>
      <c r="O23" s="67"/>
      <c r="P23" s="68"/>
      <c r="Q23" s="67">
        <f t="shared" si="2"/>
        <v>0</v>
      </c>
    </row>
    <row r="24" spans="1:17" ht="26.4">
      <c r="A24" s="12" t="s">
        <v>56</v>
      </c>
      <c r="B24" s="13">
        <v>4260628510145</v>
      </c>
      <c r="C24" s="12" t="s">
        <v>7</v>
      </c>
      <c r="D24" s="12" t="s">
        <v>57</v>
      </c>
      <c r="E24" s="14" t="s">
        <v>58</v>
      </c>
      <c r="F24" s="13" t="s">
        <v>6</v>
      </c>
      <c r="G24" s="63">
        <v>29.99</v>
      </c>
      <c r="H24" s="31">
        <v>5016.2</v>
      </c>
      <c r="I24" s="15">
        <v>1</v>
      </c>
      <c r="J24" s="15">
        <v>107</v>
      </c>
      <c r="K24" s="64">
        <v>1284</v>
      </c>
      <c r="L24" s="65">
        <f t="shared" si="0"/>
        <v>3.9066978193146418</v>
      </c>
      <c r="M24" s="16">
        <f t="shared" si="3"/>
        <v>150435.83799999999</v>
      </c>
      <c r="N24" s="66"/>
      <c r="O24" s="67"/>
      <c r="P24" s="68"/>
      <c r="Q24" s="67">
        <f t="shared" si="2"/>
        <v>0</v>
      </c>
    </row>
    <row r="25" spans="1:17" ht="26.4">
      <c r="A25" s="18" t="s">
        <v>59</v>
      </c>
      <c r="B25" s="19">
        <v>4260628510237</v>
      </c>
      <c r="C25" s="18" t="s">
        <v>7</v>
      </c>
      <c r="D25" s="18" t="s">
        <v>32</v>
      </c>
      <c r="E25" s="20" t="s">
        <v>60</v>
      </c>
      <c r="F25" s="19">
        <v>100</v>
      </c>
      <c r="G25" s="69">
        <v>34.99</v>
      </c>
      <c r="H25" s="31">
        <v>4362.1000000000004</v>
      </c>
      <c r="I25" s="21">
        <v>1</v>
      </c>
      <c r="J25" s="21">
        <v>66</v>
      </c>
      <c r="K25" s="70">
        <v>1980</v>
      </c>
      <c r="L25" s="65">
        <f t="shared" si="0"/>
        <v>2.2030808080808084</v>
      </c>
      <c r="M25" s="16">
        <f t="shared" si="3"/>
        <v>152629.87900000002</v>
      </c>
      <c r="N25" s="66"/>
      <c r="O25" s="67"/>
      <c r="P25" s="68"/>
      <c r="Q25" s="67">
        <f t="shared" si="2"/>
        <v>0</v>
      </c>
    </row>
    <row r="26" spans="1:17" ht="26.4">
      <c r="A26" s="18" t="s">
        <v>61</v>
      </c>
      <c r="B26" s="19">
        <v>4260628510749</v>
      </c>
      <c r="C26" s="18" t="s">
        <v>7</v>
      </c>
      <c r="D26" s="18" t="s">
        <v>9</v>
      </c>
      <c r="E26" s="20" t="s">
        <v>62</v>
      </c>
      <c r="F26" s="19">
        <v>200</v>
      </c>
      <c r="G26" s="69">
        <v>34.99</v>
      </c>
      <c r="H26" s="31">
        <v>1551.4</v>
      </c>
      <c r="I26" s="21">
        <v>1</v>
      </c>
      <c r="J26" s="21">
        <v>18</v>
      </c>
      <c r="K26" s="70">
        <v>1619</v>
      </c>
      <c r="L26" s="65">
        <f t="shared" si="0"/>
        <v>0.95824583075972825</v>
      </c>
      <c r="M26" s="16">
        <f t="shared" si="3"/>
        <v>54283.486000000004</v>
      </c>
      <c r="N26" s="66"/>
      <c r="O26" s="67"/>
      <c r="P26" s="68"/>
      <c r="Q26" s="67">
        <f t="shared" si="2"/>
        <v>0</v>
      </c>
    </row>
    <row r="27" spans="1:17" ht="26.4">
      <c r="A27" s="18" t="s">
        <v>63</v>
      </c>
      <c r="B27" s="19">
        <v>4260628510275</v>
      </c>
      <c r="C27" s="18" t="s">
        <v>7</v>
      </c>
      <c r="D27" s="18" t="s">
        <v>9</v>
      </c>
      <c r="E27" s="20" t="s">
        <v>64</v>
      </c>
      <c r="F27" s="22">
        <v>200</v>
      </c>
      <c r="G27" s="69">
        <v>34.99</v>
      </c>
      <c r="H27" s="31">
        <v>2338.1</v>
      </c>
      <c r="I27" s="21">
        <v>1</v>
      </c>
      <c r="J27" s="21">
        <v>30</v>
      </c>
      <c r="K27" s="70">
        <v>900</v>
      </c>
      <c r="L27" s="65">
        <f t="shared" si="0"/>
        <v>2.5978888888888889</v>
      </c>
      <c r="M27" s="16">
        <f t="shared" si="3"/>
        <v>81810.119000000006</v>
      </c>
      <c r="N27" s="66"/>
      <c r="O27" s="67"/>
      <c r="P27" s="68"/>
      <c r="Q27" s="67">
        <f t="shared" si="2"/>
        <v>0</v>
      </c>
    </row>
    <row r="28" spans="1:17" ht="14.4">
      <c r="A28" s="26" t="s">
        <v>69</v>
      </c>
      <c r="B28" s="27"/>
      <c r="C28" s="26"/>
      <c r="D28" s="26"/>
      <c r="E28" s="28"/>
      <c r="F28" s="27"/>
      <c r="G28" s="27" t="s">
        <v>75</v>
      </c>
      <c r="H28" s="32">
        <f>SUBTOTAL(9,H4:H27)</f>
        <v>128932.99999999999</v>
      </c>
      <c r="I28" s="27"/>
      <c r="J28" s="27"/>
      <c r="K28" s="56"/>
      <c r="L28" s="57">
        <f>SUM(L4:L27)</f>
        <v>73.790370559037171</v>
      </c>
      <c r="M28" s="23">
        <f>SUM(M4:M27)</f>
        <v>3958474.17</v>
      </c>
      <c r="N28" s="71">
        <f>SUM(N4:N27)</f>
        <v>0</v>
      </c>
      <c r="O28" s="72">
        <f>SUM(O4:O27)</f>
        <v>0</v>
      </c>
      <c r="P28" s="73"/>
      <c r="Q28" s="73">
        <f>SUM(Q4:Q27)</f>
        <v>0</v>
      </c>
    </row>
    <row r="29" spans="1:17">
      <c r="P29" s="51"/>
      <c r="Q29" s="51"/>
    </row>
    <row r="30" spans="1:17">
      <c r="P30" s="51"/>
      <c r="Q30" s="51"/>
    </row>
    <row r="31" spans="1:17">
      <c r="P31" s="51"/>
      <c r="Q31" s="51"/>
    </row>
    <row r="32" spans="1:17">
      <c r="P32" s="51"/>
      <c r="Q32" s="51"/>
    </row>
    <row r="33" spans="16:17">
      <c r="P33" s="51"/>
      <c r="Q33" s="51"/>
    </row>
    <row r="34" spans="16:17">
      <c r="P34" s="51"/>
      <c r="Q34" s="51"/>
    </row>
    <row r="35" spans="16:17">
      <c r="P35" s="51"/>
      <c r="Q35" s="51"/>
    </row>
    <row r="36" spans="16:17">
      <c r="P36" s="51"/>
      <c r="Q36" s="51"/>
    </row>
    <row r="37" spans="16:17">
      <c r="P37" s="51"/>
      <c r="Q37" s="51"/>
    </row>
    <row r="38" spans="16:17">
      <c r="P38" s="51"/>
      <c r="Q38" s="51"/>
    </row>
    <row r="39" spans="16:17">
      <c r="P39" s="51"/>
      <c r="Q39" s="51"/>
    </row>
    <row r="40" spans="16:17">
      <c r="P40" s="51"/>
      <c r="Q40" s="51"/>
    </row>
    <row r="41" spans="16:17">
      <c r="P41" s="51"/>
      <c r="Q41" s="51"/>
    </row>
    <row r="42" spans="16:17">
      <c r="P42" s="51"/>
      <c r="Q42" s="51"/>
    </row>
    <row r="43" spans="16:17">
      <c r="P43" s="51"/>
      <c r="Q43" s="51"/>
    </row>
    <row r="44" spans="16:17">
      <c r="P44" s="51"/>
      <c r="Q44" s="51"/>
    </row>
  </sheetData>
  <mergeCells count="2">
    <mergeCell ref="B2:E2"/>
    <mergeCell ref="F2:K2"/>
  </mergeCells>
  <pageMargins left="0.7" right="0.7" top="0.78740157499999996" bottom="0.78740157499999996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d 2 r W V G R s f M W j A A A A 9 g A A A B I A H A B D b 2 5 m a W c v U G F j a 2 F n Z S 5 4 b W w g o h g A K K A U A A A A A A A A A A A A A A A A A A A A A A A A A A A A h Y + x D o I w F E V / h X S n L e B A y K M M r p K Y E I 1 r A x U a 4 W F o s f y b g 5 / k L 4 h R 1 M 3 x n n u G e + / X G 2 R T 1 3 o X N R j d Y 0 o C y o m n s O w r j X V K R n v 0 Y 5 I J 2 M r y J G v l z T K a Z D J V S h p r z w l j z j n q I t o P N Q s 5 D 9 g h 3 x R l o z p J P r L + L / s a j Z V Y K i J g / x o j Q h r w F Y 3 i e R O w B U K u 8 S u E c / d s f y C s x 9 a O g x I K / V 0 B b I n A 3 h / E A 1 B L A w Q U A A I A C A B 3 a t Z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2 r W V C i K R 7 g O A A A A E Q A A A B M A H A B G b 3 J t d W x h c y 9 T Z W N 0 a W 9 u M S 5 t I K I Y A C i g F A A A A A A A A A A A A A A A A A A A A A A A A A A A A C t O T S 7 J z M 9 T C I b Q h t Y A U E s B A i 0 A F A A C A A g A d 2 r W V G R s f M W j A A A A 9 g A A A B I A A A A A A A A A A A A A A A A A A A A A A E N v b m Z p Z y 9 Q Y W N r Y W d l L n h t b F B L A Q I t A B Q A A g A I A H d q 1 l Q P y u m r p A A A A O k A A A A T A A A A A A A A A A A A A A A A A O 8 A A A B b Q 2 9 u d G V u d F 9 U e X B l c 1 0 u e G 1 s U E s B A i 0 A F A A C A A g A d 2 r W V C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O V K + 4 I M h O p n + x Y O H s T n c A A A A A A g A A A A A A A 2 Y A A M A A A A A Q A A A A N o 5 5 z p T b 7 O o L V Z c 0 q 3 p / N Q A A A A A E g A A A o A A A A B A A A A C 7 0 t x t B g C c G h B x 0 w h 1 E t l E U A A A A E p 5 Y P z + 6 1 Q G 1 3 y A X g y V Y j a j V B l k P h l 4 K g 7 e v / u h D z B e m m l B 2 F 0 x p H j 7 V A O s 5 4 F C J 7 K s V P O d / p 9 I D P w R k 5 M h m E W Z f d Z a m 0 F m B J L o H V C h v E H q F A A A A E f e e e l 1 K U P 2 / H u j w O W o 9 o O P E X H + < / D a t a M a s h u p > 
</file>

<file path=customXml/itemProps1.xml><?xml version="1.0" encoding="utf-8"?>
<ds:datastoreItem xmlns:ds="http://schemas.openxmlformats.org/officeDocument/2006/customXml" ds:itemID="{61CB84CF-581B-4F05-A026-2A041CC1C02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4" baseType="variant">
      <vt:variant>
        <vt:lpstr>גליונות עבודה</vt:lpstr>
      </vt:variant>
      <vt:variant>
        <vt:i4>2</vt:i4>
      </vt:variant>
      <vt:variant>
        <vt:lpstr>טווחים בעלי שם</vt:lpstr>
      </vt:variant>
      <vt:variant>
        <vt:i4>2</vt:i4>
      </vt:variant>
    </vt:vector>
  </HeadingPairs>
  <TitlesOfParts>
    <vt:vector size="4" baseType="lpstr">
      <vt:lpstr>Produktbeschreibung</vt:lpstr>
      <vt:lpstr>ORDER</vt:lpstr>
      <vt:lpstr>Produktbeschreibung!Print_Area</vt:lpstr>
      <vt:lpstr>Produktbeschreibung!Print_Titles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Windows User</cp:lastModifiedBy>
  <cp:revision/>
  <cp:lastPrinted>2022-09-28T11:11:54Z</cp:lastPrinted>
  <dcterms:created xsi:type="dcterms:W3CDTF">2022-03-22T13:44:16Z</dcterms:created>
  <dcterms:modified xsi:type="dcterms:W3CDTF">2023-12-05T12:29:55Z</dcterms:modified>
  <cp:category/>
  <cp:contentStatus/>
</cp:coreProperties>
</file>