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600" windowHeight="7755" tabRatio="615"/>
  </bookViews>
  <sheets>
    <sheet name="secondary  (2)" sheetId="11" r:id="rId1"/>
  </sheets>
  <definedNames>
    <definedName name="_xlnm._FilterDatabase" localSheetId="0" hidden="1">'secondary  (2)'!$A$1:$N$135</definedName>
    <definedName name="_xlnm.Print_Area" localSheetId="0">'secondary  (2)'!$A$1:$P$1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5" i="1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2"/>
  <c r="J176" l="1"/>
</calcChain>
</file>

<file path=xl/sharedStrings.xml><?xml version="1.0" encoding="utf-8"?>
<sst xmlns="http://schemas.openxmlformats.org/spreadsheetml/2006/main" count="1005" uniqueCount="264">
  <si>
    <t>Coil #</t>
  </si>
  <si>
    <t>Gau</t>
  </si>
  <si>
    <t>Width</t>
  </si>
  <si>
    <t>Metal</t>
  </si>
  <si>
    <t>Type</t>
  </si>
  <si>
    <t>Weight</t>
  </si>
  <si>
    <t>Loc</t>
  </si>
  <si>
    <t>Status</t>
  </si>
  <si>
    <t>Finish</t>
  </si>
  <si>
    <t>Defect</t>
  </si>
  <si>
    <t xml:space="preserve">burnt </t>
  </si>
  <si>
    <t>G60</t>
  </si>
  <si>
    <t>bare</t>
  </si>
  <si>
    <t>4PR2</t>
  </si>
  <si>
    <t>Galv</t>
  </si>
  <si>
    <t>G50</t>
  </si>
  <si>
    <t>35950A</t>
  </si>
  <si>
    <t>4PR1</t>
  </si>
  <si>
    <t>G40</t>
  </si>
  <si>
    <t xml:space="preserve">100% painted </t>
  </si>
  <si>
    <t xml:space="preserve">bare </t>
  </si>
  <si>
    <t>burnt</t>
  </si>
  <si>
    <t>39972A</t>
  </si>
  <si>
    <t>4PN9</t>
  </si>
  <si>
    <t>brown</t>
  </si>
  <si>
    <t>39975A</t>
  </si>
  <si>
    <t>print</t>
  </si>
  <si>
    <t>45337D</t>
  </si>
  <si>
    <t>HDG</t>
  </si>
  <si>
    <t>Burnt</t>
  </si>
  <si>
    <t xml:space="preserve">100% paint </t>
  </si>
  <si>
    <t>4PK5</t>
  </si>
  <si>
    <t>telescoped, bad edges</t>
  </si>
  <si>
    <t>R1</t>
  </si>
  <si>
    <t xml:space="preserve">too small for customer to use </t>
  </si>
  <si>
    <t>4PN10</t>
  </si>
  <si>
    <t xml:space="preserve">sand or pewter </t>
  </si>
  <si>
    <t xml:space="preserve">blisters </t>
  </si>
  <si>
    <t>37990B03</t>
  </si>
  <si>
    <t>G90</t>
  </si>
  <si>
    <t>grey</t>
  </si>
  <si>
    <t>excess painted (no defect)</t>
  </si>
  <si>
    <t>treated</t>
  </si>
  <si>
    <t>white</t>
  </si>
  <si>
    <t xml:space="preserve">ran out of paint </t>
  </si>
  <si>
    <t>4PN6</t>
  </si>
  <si>
    <t>bown</t>
  </si>
  <si>
    <t xml:space="preserve">scratches </t>
  </si>
  <si>
    <t>40818B02</t>
  </si>
  <si>
    <t>40818B03</t>
  </si>
  <si>
    <t xml:space="preserve">ran out of clear </t>
  </si>
  <si>
    <t>4PSLTR</t>
  </si>
  <si>
    <t>39952B</t>
  </si>
  <si>
    <t>rust</t>
  </si>
  <si>
    <t>39958A</t>
  </si>
  <si>
    <t>39966D</t>
  </si>
  <si>
    <t>46790A</t>
  </si>
  <si>
    <t>40959A</t>
  </si>
  <si>
    <t xml:space="preserve">20% paint </t>
  </si>
  <si>
    <t xml:space="preserve">brown  </t>
  </si>
  <si>
    <t xml:space="preserve">seedy finish </t>
  </si>
  <si>
    <t>26730D01</t>
  </si>
  <si>
    <t xml:space="preserve">100% Painted </t>
  </si>
  <si>
    <t>charcoal</t>
  </si>
  <si>
    <t>paint defect</t>
  </si>
  <si>
    <t>27009B</t>
  </si>
  <si>
    <t>20867C02</t>
  </si>
  <si>
    <t xml:space="preserve">primer </t>
  </si>
  <si>
    <t>38953F</t>
  </si>
  <si>
    <t>38962E</t>
  </si>
  <si>
    <t>40916D</t>
  </si>
  <si>
    <t>manufacture defect</t>
  </si>
  <si>
    <t>TREAT 60% PAINT 40%</t>
  </si>
  <si>
    <t>black</t>
  </si>
  <si>
    <t>42304B</t>
  </si>
  <si>
    <t xml:space="preserve"> HDG</t>
  </si>
  <si>
    <t>45324D02</t>
  </si>
  <si>
    <t>41391E</t>
  </si>
  <si>
    <t xml:space="preserve"> REJECT TREAT 80% PAINT 20%</t>
  </si>
  <si>
    <t>GRAY BACKER</t>
  </si>
  <si>
    <t xml:space="preserve">G60 </t>
  </si>
  <si>
    <t>41437B</t>
  </si>
  <si>
    <t xml:space="preserve">G60  </t>
  </si>
  <si>
    <t>Manufacturing Defect</t>
  </si>
  <si>
    <t>42008E</t>
  </si>
  <si>
    <t>39986A</t>
  </si>
  <si>
    <t>39986B</t>
  </si>
  <si>
    <t>42672C</t>
  </si>
  <si>
    <t>42673A</t>
  </si>
  <si>
    <t>42673B</t>
  </si>
  <si>
    <t>42673C</t>
  </si>
  <si>
    <t>42673D</t>
  </si>
  <si>
    <t>42375D</t>
  </si>
  <si>
    <t>43601E</t>
  </si>
  <si>
    <t>43606B</t>
  </si>
  <si>
    <t>43648D</t>
  </si>
  <si>
    <t>43767A</t>
  </si>
  <si>
    <t>46761E</t>
  </si>
  <si>
    <t>46762E</t>
  </si>
  <si>
    <t>42672A</t>
  </si>
  <si>
    <t>42672B</t>
  </si>
  <si>
    <t xml:space="preserve"> G60  </t>
  </si>
  <si>
    <t>REJECT BARE 100%</t>
  </si>
  <si>
    <t xml:space="preserve">G60   </t>
  </si>
  <si>
    <t>REJECT PAINT 100%</t>
  </si>
  <si>
    <t>INCORRECT COLOR</t>
  </si>
  <si>
    <t xml:space="preserve"> G60 </t>
  </si>
  <si>
    <t>REJECT TREAT 100%</t>
  </si>
  <si>
    <t>Color Off</t>
  </si>
  <si>
    <t>42672D</t>
  </si>
  <si>
    <t xml:space="preserve"> REJECT PAINT 100%</t>
  </si>
  <si>
    <t>Bare</t>
  </si>
  <si>
    <t>Ellipse - GRAY BACKER</t>
  </si>
  <si>
    <t>Harbor Mist-GRAY BACKER</t>
  </si>
  <si>
    <t>Palm Shore -GRAY BACKER</t>
  </si>
  <si>
    <t xml:space="preserve"> Palm Shore -GRAY BACKER</t>
  </si>
  <si>
    <t>Palm shore- GRAY BACKER</t>
  </si>
  <si>
    <t>Asahi Everest Print-GRAY BACKER</t>
  </si>
  <si>
    <t xml:space="preserve"> Summer Breeze- GRAY BACKER</t>
  </si>
  <si>
    <t>Harbor Mist- GRAY BACKER</t>
  </si>
  <si>
    <t>CANYON STONE -GRAY BACKER</t>
  </si>
  <si>
    <t>Palm Shore-GRAY BACKER</t>
  </si>
  <si>
    <t>46769D</t>
  </si>
  <si>
    <t>47214E</t>
  </si>
  <si>
    <t>42170B</t>
  </si>
  <si>
    <t>42327D</t>
  </si>
  <si>
    <t>41104A01</t>
  </si>
  <si>
    <t>38176E</t>
  </si>
  <si>
    <t>38189A</t>
  </si>
  <si>
    <t>38189B</t>
  </si>
  <si>
    <t>40825A</t>
  </si>
  <si>
    <t>46267A</t>
  </si>
  <si>
    <t>46267B</t>
  </si>
  <si>
    <t>46267C</t>
  </si>
  <si>
    <t>H4</t>
  </si>
  <si>
    <t>45337C</t>
  </si>
  <si>
    <t xml:space="preserve">Palm Shore </t>
  </si>
  <si>
    <t xml:space="preserve">  REJECT PAINT 100%</t>
  </si>
  <si>
    <t xml:space="preserve">CANYON STONE </t>
  </si>
  <si>
    <t>Soft Coil</t>
  </si>
  <si>
    <t xml:space="preserve">   REJECT PAINT 100%</t>
  </si>
  <si>
    <t>BLOOM / BLACK</t>
  </si>
  <si>
    <t>Visions / BLACK</t>
  </si>
  <si>
    <t>CANNOT BE SLAVAGED</t>
  </si>
  <si>
    <t>N/A</t>
  </si>
  <si>
    <t>Panorama Print</t>
  </si>
  <si>
    <t>CLEAR WASHED OUT LOOK</t>
  </si>
  <si>
    <t>Dirt or Dirt Lines</t>
  </si>
  <si>
    <t>GALLERY SLATE NEW ROLLS / Primer only</t>
  </si>
  <si>
    <t>ran with one roll in backwards</t>
  </si>
  <si>
    <t>Gallery Slate #1497 A+B / Primer only</t>
  </si>
  <si>
    <t>44255A02</t>
  </si>
  <si>
    <t>45734A01</t>
  </si>
  <si>
    <t>29739B</t>
  </si>
  <si>
    <t>43254A</t>
  </si>
  <si>
    <t>34953C</t>
  </si>
  <si>
    <t>37746B</t>
  </si>
  <si>
    <t>43070B</t>
  </si>
  <si>
    <t>43071A</t>
  </si>
  <si>
    <t>45304B</t>
  </si>
  <si>
    <t>47840A</t>
  </si>
  <si>
    <t>39836B</t>
  </si>
  <si>
    <t>42068B</t>
  </si>
  <si>
    <t>R2</t>
  </si>
  <si>
    <t>45133A02</t>
  </si>
  <si>
    <t>NEW PROCESS STEEL</t>
  </si>
  <si>
    <t>paint skips</t>
  </si>
  <si>
    <t>PRECISION STEEL</t>
  </si>
  <si>
    <t>Paint Skips</t>
  </si>
  <si>
    <t>Rust</t>
  </si>
  <si>
    <t>DORSET WHITE / GRAY BACKER</t>
  </si>
  <si>
    <t xml:space="preserve"> REJECT BARE 100%</t>
  </si>
  <si>
    <t xml:space="preserve">coil soft </t>
  </si>
  <si>
    <t>Coil went soft while running</t>
  </si>
  <si>
    <t xml:space="preserve">  REJECT TREAT 40% PAINT 60%</t>
  </si>
  <si>
    <t xml:space="preserve"> REJECT TREAT 50% PAINT 50%</t>
  </si>
  <si>
    <t>DORSET BROWN / GRAY BACKER</t>
  </si>
  <si>
    <t>PEWTER TEXTURE / BCC</t>
  </si>
  <si>
    <t xml:space="preserve"> COMM skip coat on o/s</t>
  </si>
  <si>
    <t>PEWTER TEXTURE / AKZO FC</t>
  </si>
  <si>
    <t>42074B</t>
  </si>
  <si>
    <t>42075B</t>
  </si>
  <si>
    <t>42408B</t>
  </si>
  <si>
    <t>43805A</t>
  </si>
  <si>
    <t>42250A02</t>
  </si>
  <si>
    <t>42278B</t>
  </si>
  <si>
    <t>36491A</t>
  </si>
  <si>
    <t>26958C</t>
  </si>
  <si>
    <t>41227A</t>
  </si>
  <si>
    <t>42202B</t>
  </si>
  <si>
    <t>42253A</t>
  </si>
  <si>
    <t>47606B</t>
  </si>
  <si>
    <t>36543B</t>
  </si>
  <si>
    <t>REJECT TREAT 50% PAINT 50%</t>
  </si>
  <si>
    <t>SAND TEXTURE / VAL FC</t>
  </si>
  <si>
    <t>air brake at entry failed</t>
  </si>
  <si>
    <t>SAND TEXTURE / BCC</t>
  </si>
  <si>
    <t>Classic Bronze / Backer</t>
  </si>
  <si>
    <t>SAND TEXTURE / AKZO FC</t>
  </si>
  <si>
    <t>Woodlawn Print  #1466 A &amp; / Gray Backer</t>
  </si>
  <si>
    <t xml:space="preserve"> Manufacturing Defect</t>
  </si>
  <si>
    <t>PEPPER TEXTURE / AKZO FC</t>
  </si>
  <si>
    <t>COMM BCC fault, lost quench</t>
  </si>
  <si>
    <t>PEPPER TEXTURE / BCC</t>
  </si>
  <si>
    <t>Paint blistering</t>
  </si>
  <si>
    <t xml:space="preserve">Burnt </t>
  </si>
  <si>
    <t>Champagne Plastisol / Clear Backer</t>
  </si>
  <si>
    <t>Crease</t>
  </si>
  <si>
    <t>G99</t>
  </si>
  <si>
    <t>44414A</t>
  </si>
  <si>
    <t>35564A</t>
  </si>
  <si>
    <t>46697A01</t>
  </si>
  <si>
    <t>White / CLEAR</t>
  </si>
  <si>
    <t xml:space="preserve">G30 </t>
  </si>
  <si>
    <t>Paint Picking</t>
  </si>
  <si>
    <t>39944D</t>
  </si>
  <si>
    <t>39944A</t>
  </si>
  <si>
    <t>39957A</t>
  </si>
  <si>
    <t>39955A</t>
  </si>
  <si>
    <t xml:space="preserve">G50 </t>
  </si>
  <si>
    <t xml:space="preserve"> REJECT TREAT 100%</t>
  </si>
  <si>
    <t>CLASSIC BRONZE / BACKER</t>
  </si>
  <si>
    <t>REJECT TREAT 95% PAINT 5%</t>
  </si>
  <si>
    <t xml:space="preserve">G50  </t>
  </si>
  <si>
    <t>39954A</t>
  </si>
  <si>
    <t>39956A</t>
  </si>
  <si>
    <t>39962C</t>
  </si>
  <si>
    <t>39965C</t>
  </si>
  <si>
    <t>39963A</t>
  </si>
  <si>
    <t>39959A</t>
  </si>
  <si>
    <t>46795C</t>
  </si>
  <si>
    <t xml:space="preserve">rust </t>
  </si>
  <si>
    <t>45138A</t>
  </si>
  <si>
    <t>4PR2 </t>
  </si>
  <si>
    <t>Bad Edges</t>
  </si>
  <si>
    <t>37992A</t>
  </si>
  <si>
    <t>43437F</t>
  </si>
  <si>
    <t xml:space="preserve">G40 </t>
  </si>
  <si>
    <t>mill denied their claim</t>
  </si>
  <si>
    <t>20040 Brown / Backer</t>
  </si>
  <si>
    <t>Metal Rough/Grainy</t>
  </si>
  <si>
    <t>REJECT BARE 50% PAINT 50%</t>
  </si>
  <si>
    <t>CHARCOAL / Backer</t>
  </si>
  <si>
    <t>47595A</t>
  </si>
  <si>
    <t>42318A</t>
  </si>
  <si>
    <t>45137B</t>
  </si>
  <si>
    <t>45024B</t>
  </si>
  <si>
    <t xml:space="preserve">Print </t>
  </si>
  <si>
    <t>R8</t>
  </si>
  <si>
    <t>46741A</t>
  </si>
  <si>
    <t xml:space="preserve">print </t>
  </si>
  <si>
    <t>g60</t>
  </si>
  <si>
    <t>hdg</t>
  </si>
  <si>
    <t>Coating</t>
  </si>
  <si>
    <t>Thickness mm</t>
  </si>
  <si>
    <t>Width mm</t>
  </si>
  <si>
    <t>Z90</t>
  </si>
  <si>
    <t>Z120</t>
  </si>
  <si>
    <t>Z180</t>
  </si>
  <si>
    <t>Z275</t>
  </si>
  <si>
    <t>Z300</t>
  </si>
  <si>
    <t>MT</t>
  </si>
  <si>
    <t>AZ120</t>
  </si>
  <si>
    <t>AZ150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</si>
</sst>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3" fontId="19" fillId="34" borderId="10" xfId="0" applyNumberFormat="1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21" fillId="36" borderId="0" xfId="0" applyNumberFormat="1" applyFont="1" applyFill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4B08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6"/>
  <sheetViews>
    <sheetView tabSelected="1" workbookViewId="0">
      <selection activeCell="M3" sqref="M3"/>
    </sheetView>
  </sheetViews>
  <sheetFormatPr defaultRowHeight="14.25"/>
  <cols>
    <col min="1" max="1" width="14.5703125" style="3" customWidth="1"/>
    <col min="2" max="2" width="14.28515625" style="3" hidden="1" customWidth="1"/>
    <col min="3" max="3" width="14.28515625" style="3" customWidth="1"/>
    <col min="4" max="4" width="14.5703125" style="3" hidden="1" customWidth="1"/>
    <col min="5" max="5" width="14.5703125" style="19" customWidth="1"/>
    <col min="6" max="6" width="15.140625" style="3" customWidth="1"/>
    <col min="7" max="7" width="7" style="3" hidden="1" customWidth="1"/>
    <col min="8" max="8" width="14.7109375" style="3" customWidth="1"/>
    <col min="9" max="9" width="33.42578125" style="3" customWidth="1"/>
    <col min="10" max="10" width="11.28515625" style="3" hidden="1" customWidth="1"/>
    <col min="11" max="11" width="11.28515625" style="23" customWidth="1"/>
    <col min="12" max="12" width="8.140625" style="3" hidden="1" customWidth="1"/>
    <col min="13" max="13" width="37.28515625" style="3" bestFit="1" customWidth="1"/>
    <col min="14" max="14" width="32.140625" style="3" customWidth="1"/>
    <col min="15" max="15" width="12.7109375" style="3" customWidth="1"/>
    <col min="16" max="16384" width="9.140625" style="3"/>
  </cols>
  <sheetData>
    <row r="1" spans="1:16" ht="15">
      <c r="A1" s="1" t="s">
        <v>0</v>
      </c>
      <c r="B1" s="1" t="s">
        <v>1</v>
      </c>
      <c r="C1" s="1" t="s">
        <v>254</v>
      </c>
      <c r="D1" s="1" t="s">
        <v>2</v>
      </c>
      <c r="E1" s="17" t="s">
        <v>255</v>
      </c>
      <c r="F1" s="1" t="s">
        <v>3</v>
      </c>
      <c r="G1" s="1" t="s">
        <v>4</v>
      </c>
      <c r="H1" s="1" t="s">
        <v>253</v>
      </c>
      <c r="I1" s="1" t="s">
        <v>7</v>
      </c>
      <c r="J1" s="1" t="s">
        <v>5</v>
      </c>
      <c r="K1" s="20" t="s">
        <v>261</v>
      </c>
      <c r="L1" s="1" t="s">
        <v>6</v>
      </c>
      <c r="M1" s="1" t="s">
        <v>8</v>
      </c>
      <c r="N1" s="1" t="s">
        <v>9</v>
      </c>
      <c r="O1" s="2"/>
      <c r="P1" s="2"/>
    </row>
    <row r="2" spans="1:16">
      <c r="A2" s="4" t="s">
        <v>27</v>
      </c>
      <c r="B2" s="5">
        <v>1.6E-2</v>
      </c>
      <c r="C2" s="6">
        <f>B2*25.4</f>
        <v>0.40639999999999998</v>
      </c>
      <c r="D2" s="5">
        <v>52</v>
      </c>
      <c r="E2" s="18">
        <f>D2*25.4</f>
        <v>1320.8</v>
      </c>
      <c r="F2" s="5" t="s">
        <v>28</v>
      </c>
      <c r="G2" s="5" t="s">
        <v>11</v>
      </c>
      <c r="H2" s="5" t="s">
        <v>258</v>
      </c>
      <c r="I2" s="5" t="s">
        <v>30</v>
      </c>
      <c r="J2" s="7">
        <v>4530</v>
      </c>
      <c r="K2" s="21">
        <f>J2/2204.62</f>
        <v>2.0547758797434481</v>
      </c>
      <c r="L2" s="5" t="s">
        <v>13</v>
      </c>
      <c r="M2" s="5" t="s">
        <v>26</v>
      </c>
      <c r="N2" s="5" t="s">
        <v>29</v>
      </c>
      <c r="O2" s="8"/>
    </row>
    <row r="3" spans="1:16">
      <c r="A3" s="9">
        <v>35862</v>
      </c>
      <c r="B3" s="5">
        <v>1.7000000000000001E-2</v>
      </c>
      <c r="C3" s="6">
        <f t="shared" ref="C3:C66" si="0">B3*25.4</f>
        <v>0.43180000000000002</v>
      </c>
      <c r="D3" s="5">
        <v>30.52</v>
      </c>
      <c r="E3" s="18">
        <f t="shared" ref="E3:E66" si="1">D3*25.4</f>
        <v>775.20799999999997</v>
      </c>
      <c r="F3" s="5" t="s">
        <v>28</v>
      </c>
      <c r="G3" s="5" t="s">
        <v>18</v>
      </c>
      <c r="H3" s="5" t="s">
        <v>257</v>
      </c>
      <c r="I3" s="5" t="s">
        <v>12</v>
      </c>
      <c r="J3" s="5">
        <v>1240</v>
      </c>
      <c r="K3" s="21">
        <f t="shared" ref="K3:K66" si="2">J3/2204.62</f>
        <v>0.5624552077001933</v>
      </c>
      <c r="L3" s="5" t="s">
        <v>17</v>
      </c>
      <c r="M3" s="5" t="s">
        <v>12</v>
      </c>
      <c r="N3" s="5"/>
    </row>
    <row r="4" spans="1:16">
      <c r="A4" s="9">
        <v>43090</v>
      </c>
      <c r="B4" s="5">
        <v>1.9E-2</v>
      </c>
      <c r="C4" s="6">
        <f t="shared" si="0"/>
        <v>0.48259999999999997</v>
      </c>
      <c r="D4" s="5">
        <v>54.5</v>
      </c>
      <c r="E4" s="18">
        <f t="shared" si="1"/>
        <v>1384.3</v>
      </c>
      <c r="F4" s="5" t="s">
        <v>28</v>
      </c>
      <c r="G4" s="5" t="s">
        <v>18</v>
      </c>
      <c r="H4" s="5" t="s">
        <v>257</v>
      </c>
      <c r="I4" s="5" t="s">
        <v>12</v>
      </c>
      <c r="J4" s="5">
        <v>1950</v>
      </c>
      <c r="K4" s="21">
        <f t="shared" si="2"/>
        <v>0.88450617339949744</v>
      </c>
      <c r="L4" s="5" t="s">
        <v>33</v>
      </c>
      <c r="M4" s="5" t="s">
        <v>12</v>
      </c>
      <c r="N4" s="5" t="s">
        <v>34</v>
      </c>
    </row>
    <row r="5" spans="1:16">
      <c r="A5" s="9">
        <v>38751</v>
      </c>
      <c r="B5" s="5">
        <v>2.3E-2</v>
      </c>
      <c r="C5" s="6">
        <f t="shared" si="0"/>
        <v>0.58419999999999994</v>
      </c>
      <c r="D5" s="5">
        <v>8.375</v>
      </c>
      <c r="E5" s="18">
        <f t="shared" si="1"/>
        <v>212.72499999999999</v>
      </c>
      <c r="F5" s="5" t="s">
        <v>28</v>
      </c>
      <c r="G5" s="5" t="s">
        <v>11</v>
      </c>
      <c r="H5" s="5" t="s">
        <v>258</v>
      </c>
      <c r="I5" s="5" t="s">
        <v>19</v>
      </c>
      <c r="J5" s="5">
        <v>2668</v>
      </c>
      <c r="K5" s="21">
        <f t="shared" si="2"/>
        <v>1.2101858823742868</v>
      </c>
      <c r="L5" s="5" t="s">
        <v>35</v>
      </c>
      <c r="M5" s="5" t="s">
        <v>36</v>
      </c>
      <c r="N5" s="5" t="s">
        <v>37</v>
      </c>
    </row>
    <row r="6" spans="1:16" s="10" customFormat="1">
      <c r="A6" s="9">
        <v>38752</v>
      </c>
      <c r="B6" s="5">
        <v>2.3E-2</v>
      </c>
      <c r="C6" s="6">
        <f t="shared" si="0"/>
        <v>0.58419999999999994</v>
      </c>
      <c r="D6" s="5">
        <v>8.375</v>
      </c>
      <c r="E6" s="18">
        <f t="shared" si="1"/>
        <v>212.72499999999999</v>
      </c>
      <c r="F6" s="5" t="s">
        <v>28</v>
      </c>
      <c r="G6" s="5" t="s">
        <v>11</v>
      </c>
      <c r="H6" s="5" t="s">
        <v>258</v>
      </c>
      <c r="I6" s="5" t="s">
        <v>19</v>
      </c>
      <c r="J6" s="9">
        <v>2669</v>
      </c>
      <c r="K6" s="21">
        <f t="shared" si="2"/>
        <v>1.2106394752837224</v>
      </c>
      <c r="L6" s="5" t="s">
        <v>35</v>
      </c>
      <c r="M6" s="5" t="s">
        <v>36</v>
      </c>
      <c r="N6" s="5" t="s">
        <v>37</v>
      </c>
    </row>
    <row r="7" spans="1:16">
      <c r="A7" s="4">
        <v>38753</v>
      </c>
      <c r="B7" s="5">
        <v>2.3E-2</v>
      </c>
      <c r="C7" s="6">
        <f t="shared" si="0"/>
        <v>0.58419999999999994</v>
      </c>
      <c r="D7" s="5">
        <v>8.375</v>
      </c>
      <c r="E7" s="18">
        <f t="shared" si="1"/>
        <v>212.72499999999999</v>
      </c>
      <c r="F7" s="5" t="s">
        <v>28</v>
      </c>
      <c r="G7" s="5" t="s">
        <v>11</v>
      </c>
      <c r="H7" s="5" t="s">
        <v>258</v>
      </c>
      <c r="I7" s="5" t="s">
        <v>19</v>
      </c>
      <c r="J7" s="5">
        <v>1506</v>
      </c>
      <c r="K7" s="21">
        <f t="shared" si="2"/>
        <v>0.68311092161007347</v>
      </c>
      <c r="L7" s="5" t="s">
        <v>35</v>
      </c>
      <c r="M7" s="5" t="s">
        <v>36</v>
      </c>
      <c r="N7" s="5" t="s">
        <v>37</v>
      </c>
    </row>
    <row r="8" spans="1:16">
      <c r="A8" s="4">
        <v>38754</v>
      </c>
      <c r="B8" s="5">
        <v>2.3E-2</v>
      </c>
      <c r="C8" s="6">
        <f t="shared" si="0"/>
        <v>0.58419999999999994</v>
      </c>
      <c r="D8" s="5">
        <v>8.375</v>
      </c>
      <c r="E8" s="18">
        <f t="shared" si="1"/>
        <v>212.72499999999999</v>
      </c>
      <c r="F8" s="5" t="s">
        <v>28</v>
      </c>
      <c r="G8" s="5" t="s">
        <v>11</v>
      </c>
      <c r="H8" s="5" t="s">
        <v>258</v>
      </c>
      <c r="I8" s="5" t="s">
        <v>19</v>
      </c>
      <c r="J8" s="5">
        <v>2220</v>
      </c>
      <c r="K8" s="21">
        <f t="shared" si="2"/>
        <v>1.0069762589471203</v>
      </c>
      <c r="L8" s="5" t="s">
        <v>35</v>
      </c>
      <c r="M8" s="5" t="s">
        <v>36</v>
      </c>
      <c r="N8" s="5" t="s">
        <v>37</v>
      </c>
    </row>
    <row r="9" spans="1:16">
      <c r="A9" s="4">
        <v>38755</v>
      </c>
      <c r="B9" s="5">
        <v>2.3E-2</v>
      </c>
      <c r="C9" s="6">
        <f t="shared" si="0"/>
        <v>0.58419999999999994</v>
      </c>
      <c r="D9" s="5">
        <v>8.375</v>
      </c>
      <c r="E9" s="18">
        <f t="shared" si="1"/>
        <v>212.72499999999999</v>
      </c>
      <c r="F9" s="5" t="s">
        <v>28</v>
      </c>
      <c r="G9" s="5" t="s">
        <v>11</v>
      </c>
      <c r="H9" s="5" t="s">
        <v>258</v>
      </c>
      <c r="I9" s="5" t="s">
        <v>19</v>
      </c>
      <c r="J9" s="5">
        <v>4242</v>
      </c>
      <c r="K9" s="21">
        <f t="shared" si="2"/>
        <v>1.9241411218259836</v>
      </c>
      <c r="L9" s="5" t="s">
        <v>35</v>
      </c>
      <c r="M9" s="5" t="s">
        <v>36</v>
      </c>
      <c r="N9" s="5" t="s">
        <v>37</v>
      </c>
    </row>
    <row r="10" spans="1:16">
      <c r="A10" s="4">
        <v>38756</v>
      </c>
      <c r="B10" s="5">
        <v>2.3E-2</v>
      </c>
      <c r="C10" s="6">
        <f t="shared" si="0"/>
        <v>0.58419999999999994</v>
      </c>
      <c r="D10" s="5">
        <v>8.375</v>
      </c>
      <c r="E10" s="18">
        <f t="shared" si="1"/>
        <v>212.72499999999999</v>
      </c>
      <c r="F10" s="5" t="s">
        <v>28</v>
      </c>
      <c r="G10" s="5" t="s">
        <v>11</v>
      </c>
      <c r="H10" s="5" t="s">
        <v>258</v>
      </c>
      <c r="I10" s="5" t="s">
        <v>19</v>
      </c>
      <c r="J10" s="5">
        <v>4243</v>
      </c>
      <c r="K10" s="21">
        <f t="shared" si="2"/>
        <v>1.9245947147354194</v>
      </c>
      <c r="L10" s="5" t="s">
        <v>35</v>
      </c>
      <c r="M10" s="5" t="s">
        <v>36</v>
      </c>
      <c r="N10" s="5" t="s">
        <v>37</v>
      </c>
    </row>
    <row r="11" spans="1:16">
      <c r="A11" s="4">
        <v>38757</v>
      </c>
      <c r="B11" s="5">
        <v>2.3E-2</v>
      </c>
      <c r="C11" s="6">
        <f t="shared" si="0"/>
        <v>0.58419999999999994</v>
      </c>
      <c r="D11" s="5">
        <v>8.375</v>
      </c>
      <c r="E11" s="18">
        <f t="shared" si="1"/>
        <v>212.72499999999999</v>
      </c>
      <c r="F11" s="5" t="s">
        <v>28</v>
      </c>
      <c r="G11" s="5" t="s">
        <v>11</v>
      </c>
      <c r="H11" s="5" t="s">
        <v>258</v>
      </c>
      <c r="I11" s="5" t="s">
        <v>19</v>
      </c>
      <c r="J11" s="5">
        <v>3253</v>
      </c>
      <c r="K11" s="21">
        <f t="shared" si="2"/>
        <v>1.475537734394136</v>
      </c>
      <c r="L11" s="5" t="s">
        <v>35</v>
      </c>
      <c r="M11" s="5" t="s">
        <v>36</v>
      </c>
      <c r="N11" s="5" t="s">
        <v>37</v>
      </c>
    </row>
    <row r="12" spans="1:16">
      <c r="A12" s="4">
        <v>38758</v>
      </c>
      <c r="B12" s="5">
        <v>2.3E-2</v>
      </c>
      <c r="C12" s="6">
        <f t="shared" si="0"/>
        <v>0.58419999999999994</v>
      </c>
      <c r="D12" s="5">
        <v>8.375</v>
      </c>
      <c r="E12" s="18">
        <f t="shared" si="1"/>
        <v>212.72499999999999</v>
      </c>
      <c r="F12" s="5" t="s">
        <v>28</v>
      </c>
      <c r="G12" s="5" t="s">
        <v>11</v>
      </c>
      <c r="H12" s="5" t="s">
        <v>258</v>
      </c>
      <c r="I12" s="5" t="s">
        <v>19</v>
      </c>
      <c r="J12" s="5">
        <v>3253</v>
      </c>
      <c r="K12" s="21">
        <f t="shared" si="2"/>
        <v>1.475537734394136</v>
      </c>
      <c r="L12" s="5" t="s">
        <v>35</v>
      </c>
      <c r="M12" s="5" t="s">
        <v>36</v>
      </c>
      <c r="N12" s="5" t="s">
        <v>37</v>
      </c>
    </row>
    <row r="13" spans="1:16">
      <c r="A13" s="4">
        <v>38759</v>
      </c>
      <c r="B13" s="5">
        <v>2.3E-2</v>
      </c>
      <c r="C13" s="6">
        <f t="shared" si="0"/>
        <v>0.58419999999999994</v>
      </c>
      <c r="D13" s="5">
        <v>8.375</v>
      </c>
      <c r="E13" s="18">
        <f t="shared" si="1"/>
        <v>212.72499999999999</v>
      </c>
      <c r="F13" s="5" t="s">
        <v>28</v>
      </c>
      <c r="G13" s="5" t="s">
        <v>11</v>
      </c>
      <c r="H13" s="5" t="s">
        <v>258</v>
      </c>
      <c r="I13" s="5" t="s">
        <v>19</v>
      </c>
      <c r="J13" s="5">
        <v>3232</v>
      </c>
      <c r="K13" s="21">
        <f t="shared" si="2"/>
        <v>1.4660122832959877</v>
      </c>
      <c r="L13" s="5" t="s">
        <v>35</v>
      </c>
      <c r="M13" s="5" t="s">
        <v>36</v>
      </c>
      <c r="N13" s="5" t="s">
        <v>37</v>
      </c>
    </row>
    <row r="14" spans="1:16">
      <c r="A14" s="4">
        <v>38760</v>
      </c>
      <c r="B14" s="5">
        <v>2.3E-2</v>
      </c>
      <c r="C14" s="6">
        <f t="shared" si="0"/>
        <v>0.58419999999999994</v>
      </c>
      <c r="D14" s="5">
        <v>8.375</v>
      </c>
      <c r="E14" s="18">
        <f t="shared" si="1"/>
        <v>212.72499999999999</v>
      </c>
      <c r="F14" s="5" t="s">
        <v>28</v>
      </c>
      <c r="G14" s="5" t="s">
        <v>11</v>
      </c>
      <c r="H14" s="5" t="s">
        <v>258</v>
      </c>
      <c r="I14" s="5" t="s">
        <v>19</v>
      </c>
      <c r="J14" s="5">
        <v>3233</v>
      </c>
      <c r="K14" s="21">
        <f t="shared" si="2"/>
        <v>1.4664658762054232</v>
      </c>
      <c r="L14" s="5" t="s">
        <v>35</v>
      </c>
      <c r="M14" s="5" t="s">
        <v>36</v>
      </c>
      <c r="N14" s="5" t="s">
        <v>37</v>
      </c>
    </row>
    <row r="15" spans="1:16">
      <c r="A15" s="4">
        <v>39200</v>
      </c>
      <c r="B15" s="5">
        <v>2.3E-2</v>
      </c>
      <c r="C15" s="6">
        <f t="shared" si="0"/>
        <v>0.58419999999999994</v>
      </c>
      <c r="D15" s="5">
        <v>8.375</v>
      </c>
      <c r="E15" s="18">
        <f t="shared" si="1"/>
        <v>212.72499999999999</v>
      </c>
      <c r="F15" s="5" t="s">
        <v>28</v>
      </c>
      <c r="G15" s="5" t="s">
        <v>11</v>
      </c>
      <c r="H15" s="5" t="s">
        <v>258</v>
      </c>
      <c r="I15" s="5" t="s">
        <v>19</v>
      </c>
      <c r="J15" s="5">
        <v>3483</v>
      </c>
      <c r="K15" s="21">
        <f t="shared" si="2"/>
        <v>1.5798641035643333</v>
      </c>
      <c r="L15" s="5" t="s">
        <v>35</v>
      </c>
      <c r="M15" s="5" t="s">
        <v>36</v>
      </c>
      <c r="N15" s="5" t="s">
        <v>37</v>
      </c>
    </row>
    <row r="16" spans="1:16">
      <c r="A16" s="4">
        <v>39201</v>
      </c>
      <c r="B16" s="5">
        <v>2.3E-2</v>
      </c>
      <c r="C16" s="6">
        <f t="shared" si="0"/>
        <v>0.58419999999999994</v>
      </c>
      <c r="D16" s="5">
        <v>8.375</v>
      </c>
      <c r="E16" s="18">
        <f t="shared" si="1"/>
        <v>212.72499999999999</v>
      </c>
      <c r="F16" s="5" t="s">
        <v>28</v>
      </c>
      <c r="G16" s="5" t="s">
        <v>11</v>
      </c>
      <c r="H16" s="5" t="s">
        <v>258</v>
      </c>
      <c r="I16" s="5" t="s">
        <v>19</v>
      </c>
      <c r="J16" s="5">
        <v>3555</v>
      </c>
      <c r="K16" s="21">
        <f t="shared" si="2"/>
        <v>1.6125227930436992</v>
      </c>
      <c r="L16" s="5" t="s">
        <v>35</v>
      </c>
      <c r="M16" s="5" t="s">
        <v>36</v>
      </c>
      <c r="N16" s="5" t="s">
        <v>37</v>
      </c>
    </row>
    <row r="17" spans="1:14">
      <c r="A17" s="4">
        <v>39202</v>
      </c>
      <c r="B17" s="5">
        <v>2.3E-2</v>
      </c>
      <c r="C17" s="6">
        <f t="shared" si="0"/>
        <v>0.58419999999999994</v>
      </c>
      <c r="D17" s="5">
        <v>8.375</v>
      </c>
      <c r="E17" s="18">
        <f t="shared" si="1"/>
        <v>212.72499999999999</v>
      </c>
      <c r="F17" s="5" t="s">
        <v>28</v>
      </c>
      <c r="G17" s="5" t="s">
        <v>11</v>
      </c>
      <c r="H17" s="5" t="s">
        <v>258</v>
      </c>
      <c r="I17" s="5" t="s">
        <v>19</v>
      </c>
      <c r="J17" s="5">
        <v>3571</v>
      </c>
      <c r="K17" s="21">
        <f t="shared" si="2"/>
        <v>1.6197802795946694</v>
      </c>
      <c r="L17" s="5" t="s">
        <v>35</v>
      </c>
      <c r="M17" s="5" t="s">
        <v>36</v>
      </c>
      <c r="N17" s="5" t="s">
        <v>37</v>
      </c>
    </row>
    <row r="18" spans="1:14">
      <c r="A18" s="4">
        <v>39203</v>
      </c>
      <c r="B18" s="5">
        <v>2.3E-2</v>
      </c>
      <c r="C18" s="6">
        <f t="shared" si="0"/>
        <v>0.58419999999999994</v>
      </c>
      <c r="D18" s="5">
        <v>8.375</v>
      </c>
      <c r="E18" s="18">
        <f t="shared" si="1"/>
        <v>212.72499999999999</v>
      </c>
      <c r="F18" s="5" t="s">
        <v>28</v>
      </c>
      <c r="G18" s="5" t="s">
        <v>11</v>
      </c>
      <c r="H18" s="5" t="s">
        <v>258</v>
      </c>
      <c r="I18" s="5" t="s">
        <v>19</v>
      </c>
      <c r="J18" s="5">
        <v>3493</v>
      </c>
      <c r="K18" s="21">
        <f t="shared" si="2"/>
        <v>1.5844000326586896</v>
      </c>
      <c r="L18" s="5" t="s">
        <v>35</v>
      </c>
      <c r="M18" s="5" t="s">
        <v>36</v>
      </c>
      <c r="N18" s="5" t="s">
        <v>37</v>
      </c>
    </row>
    <row r="19" spans="1:14">
      <c r="A19" s="4">
        <v>39204</v>
      </c>
      <c r="B19" s="5">
        <v>2.3E-2</v>
      </c>
      <c r="C19" s="6">
        <f t="shared" si="0"/>
        <v>0.58419999999999994</v>
      </c>
      <c r="D19" s="5">
        <v>8.375</v>
      </c>
      <c r="E19" s="18">
        <f t="shared" si="1"/>
        <v>212.72499999999999</v>
      </c>
      <c r="F19" s="5" t="s">
        <v>28</v>
      </c>
      <c r="G19" s="5" t="s">
        <v>11</v>
      </c>
      <c r="H19" s="5" t="s">
        <v>258</v>
      </c>
      <c r="I19" s="5" t="s">
        <v>19</v>
      </c>
      <c r="J19" s="5">
        <v>3552</v>
      </c>
      <c r="K19" s="21">
        <f t="shared" si="2"/>
        <v>1.6111620143153924</v>
      </c>
      <c r="L19" s="5" t="s">
        <v>35</v>
      </c>
      <c r="M19" s="5" t="s">
        <v>36</v>
      </c>
      <c r="N19" s="5" t="s">
        <v>37</v>
      </c>
    </row>
    <row r="20" spans="1:14" s="10" customFormat="1">
      <c r="A20" s="9">
        <v>39205</v>
      </c>
      <c r="B20" s="5">
        <v>2.3E-2</v>
      </c>
      <c r="C20" s="6">
        <f t="shared" si="0"/>
        <v>0.58419999999999994</v>
      </c>
      <c r="D20" s="5">
        <v>8.375</v>
      </c>
      <c r="E20" s="18">
        <f t="shared" si="1"/>
        <v>212.72499999999999</v>
      </c>
      <c r="F20" s="5" t="s">
        <v>28</v>
      </c>
      <c r="G20" s="5" t="s">
        <v>11</v>
      </c>
      <c r="H20" s="5" t="s">
        <v>258</v>
      </c>
      <c r="I20" s="5" t="s">
        <v>19</v>
      </c>
      <c r="J20" s="5">
        <v>4266</v>
      </c>
      <c r="K20" s="21">
        <f t="shared" si="2"/>
        <v>1.935027351652439</v>
      </c>
      <c r="L20" s="5" t="s">
        <v>35</v>
      </c>
      <c r="M20" s="5" t="s">
        <v>36</v>
      </c>
      <c r="N20" s="5" t="s">
        <v>37</v>
      </c>
    </row>
    <row r="21" spans="1:14" s="10" customFormat="1">
      <c r="A21" s="9">
        <v>39206</v>
      </c>
      <c r="B21" s="5">
        <v>2.3E-2</v>
      </c>
      <c r="C21" s="6">
        <f t="shared" si="0"/>
        <v>0.58419999999999994</v>
      </c>
      <c r="D21" s="5">
        <v>8.375</v>
      </c>
      <c r="E21" s="18">
        <f t="shared" si="1"/>
        <v>212.72499999999999</v>
      </c>
      <c r="F21" s="5" t="s">
        <v>28</v>
      </c>
      <c r="G21" s="5" t="s">
        <v>11</v>
      </c>
      <c r="H21" s="5" t="s">
        <v>258</v>
      </c>
      <c r="I21" s="5" t="s">
        <v>19</v>
      </c>
      <c r="J21" s="9">
        <v>3272</v>
      </c>
      <c r="K21" s="21">
        <f t="shared" si="2"/>
        <v>1.4841559996734133</v>
      </c>
      <c r="L21" s="5" t="s">
        <v>35</v>
      </c>
      <c r="M21" s="5" t="s">
        <v>36</v>
      </c>
      <c r="N21" s="5" t="s">
        <v>37</v>
      </c>
    </row>
    <row r="22" spans="1:14">
      <c r="A22" s="4">
        <v>39207</v>
      </c>
      <c r="B22" s="5">
        <v>2.3E-2</v>
      </c>
      <c r="C22" s="6">
        <f t="shared" si="0"/>
        <v>0.58419999999999994</v>
      </c>
      <c r="D22" s="5">
        <v>8.375</v>
      </c>
      <c r="E22" s="18">
        <f t="shared" si="1"/>
        <v>212.72499999999999</v>
      </c>
      <c r="F22" s="5" t="s">
        <v>28</v>
      </c>
      <c r="G22" s="5" t="s">
        <v>11</v>
      </c>
      <c r="H22" s="5" t="s">
        <v>258</v>
      </c>
      <c r="I22" s="5" t="s">
        <v>19</v>
      </c>
      <c r="J22" s="9">
        <v>3272</v>
      </c>
      <c r="K22" s="21">
        <f t="shared" si="2"/>
        <v>1.4841559996734133</v>
      </c>
      <c r="L22" s="5" t="s">
        <v>35</v>
      </c>
      <c r="M22" s="5" t="s">
        <v>36</v>
      </c>
      <c r="N22" s="5" t="s">
        <v>37</v>
      </c>
    </row>
    <row r="23" spans="1:14">
      <c r="A23" s="4">
        <v>36072</v>
      </c>
      <c r="B23" s="5">
        <v>4.5999999999999999E-2</v>
      </c>
      <c r="C23" s="6">
        <f t="shared" si="0"/>
        <v>1.1683999999999999</v>
      </c>
      <c r="D23" s="5">
        <v>34</v>
      </c>
      <c r="E23" s="18">
        <f t="shared" si="1"/>
        <v>863.59999999999991</v>
      </c>
      <c r="F23" s="5" t="s">
        <v>28</v>
      </c>
      <c r="G23" s="5" t="s">
        <v>39</v>
      </c>
      <c r="H23" s="5" t="s">
        <v>259</v>
      </c>
      <c r="I23" s="5" t="s">
        <v>12</v>
      </c>
      <c r="J23" s="5">
        <v>9388</v>
      </c>
      <c r="K23" s="21">
        <f t="shared" si="2"/>
        <v>4.2583302337817859</v>
      </c>
      <c r="L23" s="5" t="s">
        <v>13</v>
      </c>
      <c r="M23" s="5" t="s">
        <v>12</v>
      </c>
      <c r="N23" s="5" t="s">
        <v>32</v>
      </c>
    </row>
    <row r="24" spans="1:14">
      <c r="A24" s="5" t="s">
        <v>66</v>
      </c>
      <c r="B24" s="5">
        <v>1.4999999999999999E-2</v>
      </c>
      <c r="C24" s="6">
        <f t="shared" si="0"/>
        <v>0.38099999999999995</v>
      </c>
      <c r="D24" s="5">
        <v>37.8125</v>
      </c>
      <c r="E24" s="18">
        <f t="shared" si="1"/>
        <v>960.4375</v>
      </c>
      <c r="F24" s="5" t="s">
        <v>28</v>
      </c>
      <c r="G24" s="5" t="s">
        <v>39</v>
      </c>
      <c r="H24" s="5" t="s">
        <v>259</v>
      </c>
      <c r="I24" s="11" t="s">
        <v>19</v>
      </c>
      <c r="J24" s="5">
        <v>1500</v>
      </c>
      <c r="K24" s="21">
        <f t="shared" si="2"/>
        <v>0.68038936415345963</v>
      </c>
      <c r="L24" s="5" t="s">
        <v>17</v>
      </c>
      <c r="M24" s="11" t="s">
        <v>67</v>
      </c>
      <c r="N24" s="11" t="s">
        <v>44</v>
      </c>
    </row>
    <row r="25" spans="1:14">
      <c r="A25" s="5" t="s">
        <v>68</v>
      </c>
      <c r="B25" s="5">
        <v>1.6E-2</v>
      </c>
      <c r="C25" s="6">
        <f t="shared" si="0"/>
        <v>0.40639999999999998</v>
      </c>
      <c r="D25" s="5">
        <v>51.938000000000002</v>
      </c>
      <c r="E25" s="18">
        <f t="shared" si="1"/>
        <v>1319.2252000000001</v>
      </c>
      <c r="F25" s="5" t="s">
        <v>28</v>
      </c>
      <c r="G25" s="5" t="s">
        <v>11</v>
      </c>
      <c r="H25" s="5" t="s">
        <v>258</v>
      </c>
      <c r="I25" s="11" t="s">
        <v>42</v>
      </c>
      <c r="J25" s="5">
        <v>2780</v>
      </c>
      <c r="K25" s="21">
        <f t="shared" si="2"/>
        <v>1.2609882882310783</v>
      </c>
      <c r="L25" s="5" t="s">
        <v>17</v>
      </c>
      <c r="M25" s="11" t="s">
        <v>20</v>
      </c>
      <c r="N25" s="11" t="s">
        <v>10</v>
      </c>
    </row>
    <row r="26" spans="1:14">
      <c r="A26" s="5" t="s">
        <v>69</v>
      </c>
      <c r="B26" s="5">
        <v>1.6E-2</v>
      </c>
      <c r="C26" s="6">
        <f t="shared" si="0"/>
        <v>0.40639999999999998</v>
      </c>
      <c r="D26" s="5">
        <v>51.938000000000002</v>
      </c>
      <c r="E26" s="18">
        <f t="shared" si="1"/>
        <v>1319.2252000000001</v>
      </c>
      <c r="F26" s="5" t="s">
        <v>28</v>
      </c>
      <c r="G26" s="5" t="s">
        <v>11</v>
      </c>
      <c r="H26" s="5" t="s">
        <v>258</v>
      </c>
      <c r="I26" s="11" t="s">
        <v>42</v>
      </c>
      <c r="J26" s="5">
        <v>2610</v>
      </c>
      <c r="K26" s="21">
        <f t="shared" si="2"/>
        <v>1.1838774936270198</v>
      </c>
      <c r="L26" s="5" t="s">
        <v>33</v>
      </c>
      <c r="M26" s="11" t="s">
        <v>12</v>
      </c>
      <c r="N26" s="11" t="s">
        <v>44</v>
      </c>
    </row>
    <row r="27" spans="1:14">
      <c r="A27" s="5" t="s">
        <v>70</v>
      </c>
      <c r="B27" s="5">
        <v>1.6E-2</v>
      </c>
      <c r="C27" s="6">
        <f t="shared" si="0"/>
        <v>0.40639999999999998</v>
      </c>
      <c r="D27" s="5">
        <v>51.938000000000002</v>
      </c>
      <c r="E27" s="18">
        <f t="shared" si="1"/>
        <v>1319.2252000000001</v>
      </c>
      <c r="F27" s="5" t="s">
        <v>28</v>
      </c>
      <c r="G27" s="5" t="s">
        <v>11</v>
      </c>
      <c r="H27" s="5" t="s">
        <v>258</v>
      </c>
      <c r="I27" s="11" t="s">
        <v>72</v>
      </c>
      <c r="J27" s="5">
        <v>2280</v>
      </c>
      <c r="K27" s="21">
        <f t="shared" si="2"/>
        <v>1.0341918335132585</v>
      </c>
      <c r="L27" s="5" t="s">
        <v>33</v>
      </c>
      <c r="M27" s="11" t="s">
        <v>73</v>
      </c>
      <c r="N27" s="11" t="s">
        <v>71</v>
      </c>
    </row>
    <row r="28" spans="1:14">
      <c r="A28" s="5" t="s">
        <v>74</v>
      </c>
      <c r="B28" s="5">
        <v>1.6E-2</v>
      </c>
      <c r="C28" s="6">
        <f t="shared" si="0"/>
        <v>0.40639999999999998</v>
      </c>
      <c r="D28" s="5">
        <v>51.938000000000002</v>
      </c>
      <c r="E28" s="18">
        <f t="shared" si="1"/>
        <v>1319.2252000000001</v>
      </c>
      <c r="F28" s="5" t="s">
        <v>75</v>
      </c>
      <c r="G28" s="5" t="s">
        <v>11</v>
      </c>
      <c r="H28" s="5" t="s">
        <v>258</v>
      </c>
      <c r="I28" s="11" t="s">
        <v>42</v>
      </c>
      <c r="J28" s="5">
        <v>3710</v>
      </c>
      <c r="K28" s="21">
        <f t="shared" si="2"/>
        <v>1.6828296940062233</v>
      </c>
      <c r="L28" s="5" t="s">
        <v>33</v>
      </c>
      <c r="M28" s="11" t="s">
        <v>12</v>
      </c>
      <c r="N28" s="11" t="s">
        <v>21</v>
      </c>
    </row>
    <row r="29" spans="1:14">
      <c r="A29" s="5" t="s">
        <v>76</v>
      </c>
      <c r="B29" s="5">
        <v>0.16</v>
      </c>
      <c r="C29" s="6">
        <f t="shared" si="0"/>
        <v>4.0640000000000001</v>
      </c>
      <c r="D29" s="5">
        <v>52</v>
      </c>
      <c r="E29" s="18">
        <f t="shared" si="1"/>
        <v>1320.8</v>
      </c>
      <c r="F29" s="5" t="s">
        <v>28</v>
      </c>
      <c r="G29" s="5" t="s">
        <v>11</v>
      </c>
      <c r="H29" s="5" t="s">
        <v>258</v>
      </c>
      <c r="I29" s="11" t="s">
        <v>42</v>
      </c>
      <c r="J29" s="5">
        <v>2740</v>
      </c>
      <c r="K29" s="21">
        <f t="shared" si="2"/>
        <v>1.2428445718536529</v>
      </c>
      <c r="L29" s="5" t="s">
        <v>13</v>
      </c>
      <c r="M29" s="11" t="s">
        <v>12</v>
      </c>
      <c r="N29" s="11" t="s">
        <v>21</v>
      </c>
    </row>
    <row r="30" spans="1:14" s="13" customFormat="1">
      <c r="A30" s="4" t="s">
        <v>77</v>
      </c>
      <c r="B30" s="4">
        <v>1.6E-2</v>
      </c>
      <c r="C30" s="6">
        <f t="shared" si="0"/>
        <v>0.40639999999999998</v>
      </c>
      <c r="D30" s="4">
        <v>52</v>
      </c>
      <c r="E30" s="18">
        <f t="shared" si="1"/>
        <v>1320.8</v>
      </c>
      <c r="F30" s="4" t="s">
        <v>28</v>
      </c>
      <c r="G30" s="4" t="s">
        <v>80</v>
      </c>
      <c r="H30" s="5" t="s">
        <v>258</v>
      </c>
      <c r="I30" s="4" t="s">
        <v>78</v>
      </c>
      <c r="J30" s="4">
        <v>3900</v>
      </c>
      <c r="K30" s="21">
        <f t="shared" si="2"/>
        <v>1.7690123467989949</v>
      </c>
      <c r="L30" s="4" t="s">
        <v>13</v>
      </c>
      <c r="M30" s="4" t="s">
        <v>79</v>
      </c>
      <c r="N30" s="12" t="s">
        <v>21</v>
      </c>
    </row>
    <row r="31" spans="1:14" s="13" customFormat="1">
      <c r="A31" s="4" t="s">
        <v>81</v>
      </c>
      <c r="B31" s="4">
        <v>1.6E-2</v>
      </c>
      <c r="C31" s="6">
        <f t="shared" si="0"/>
        <v>0.40639999999999998</v>
      </c>
      <c r="D31" s="4">
        <v>52</v>
      </c>
      <c r="E31" s="18">
        <f t="shared" si="1"/>
        <v>1320.8</v>
      </c>
      <c r="F31" s="4" t="s">
        <v>28</v>
      </c>
      <c r="G31" s="4" t="s">
        <v>82</v>
      </c>
      <c r="H31" s="5" t="s">
        <v>258</v>
      </c>
      <c r="I31" s="12" t="s">
        <v>42</v>
      </c>
      <c r="J31" s="14">
        <v>1780</v>
      </c>
      <c r="K31" s="21">
        <f t="shared" si="2"/>
        <v>0.80739537879543866</v>
      </c>
      <c r="L31" s="4" t="s">
        <v>33</v>
      </c>
      <c r="M31" s="12" t="s">
        <v>12</v>
      </c>
      <c r="N31" s="4" t="s">
        <v>83</v>
      </c>
    </row>
    <row r="32" spans="1:14" s="13" customFormat="1">
      <c r="A32" s="4" t="s">
        <v>84</v>
      </c>
      <c r="B32" s="4">
        <v>1.6E-2</v>
      </c>
      <c r="C32" s="6">
        <f t="shared" si="0"/>
        <v>0.40639999999999998</v>
      </c>
      <c r="D32" s="4">
        <v>52</v>
      </c>
      <c r="E32" s="18">
        <f t="shared" si="1"/>
        <v>1320.8</v>
      </c>
      <c r="F32" s="4" t="s">
        <v>28</v>
      </c>
      <c r="G32" s="4" t="s">
        <v>101</v>
      </c>
      <c r="H32" s="5" t="s">
        <v>258</v>
      </c>
      <c r="I32" s="4" t="s">
        <v>102</v>
      </c>
      <c r="J32" s="4">
        <v>3590</v>
      </c>
      <c r="K32" s="21">
        <f t="shared" si="2"/>
        <v>1.6283985448739466</v>
      </c>
      <c r="L32" s="4" t="s">
        <v>33</v>
      </c>
      <c r="M32" s="12" t="s">
        <v>12</v>
      </c>
      <c r="N32" s="12" t="s">
        <v>21</v>
      </c>
    </row>
    <row r="33" spans="1:14" s="13" customFormat="1">
      <c r="A33" s="4" t="s">
        <v>85</v>
      </c>
      <c r="B33" s="4">
        <v>1.6E-2</v>
      </c>
      <c r="C33" s="6">
        <f t="shared" si="0"/>
        <v>0.40639999999999998</v>
      </c>
      <c r="D33" s="4">
        <v>52</v>
      </c>
      <c r="E33" s="18">
        <f t="shared" si="1"/>
        <v>1320.8</v>
      </c>
      <c r="F33" s="4" t="s">
        <v>28</v>
      </c>
      <c r="G33" s="4" t="s">
        <v>103</v>
      </c>
      <c r="H33" s="5" t="s">
        <v>258</v>
      </c>
      <c r="I33" s="4" t="s">
        <v>104</v>
      </c>
      <c r="J33" s="4">
        <v>5420</v>
      </c>
      <c r="K33" s="21">
        <f t="shared" si="2"/>
        <v>2.4584735691411672</v>
      </c>
      <c r="L33" s="4" t="s">
        <v>17</v>
      </c>
      <c r="M33" s="4" t="s">
        <v>112</v>
      </c>
      <c r="N33" s="4" t="s">
        <v>105</v>
      </c>
    </row>
    <row r="34" spans="1:14" s="13" customFormat="1">
      <c r="A34" s="4" t="s">
        <v>86</v>
      </c>
      <c r="B34" s="4">
        <v>1.6E-2</v>
      </c>
      <c r="C34" s="6">
        <f t="shared" si="0"/>
        <v>0.40639999999999998</v>
      </c>
      <c r="D34" s="4">
        <v>52</v>
      </c>
      <c r="E34" s="18">
        <f t="shared" si="1"/>
        <v>1320.8</v>
      </c>
      <c r="F34" s="4" t="s">
        <v>28</v>
      </c>
      <c r="G34" s="4" t="s">
        <v>106</v>
      </c>
      <c r="H34" s="5" t="s">
        <v>258</v>
      </c>
      <c r="I34" s="4" t="s">
        <v>107</v>
      </c>
      <c r="J34" s="4">
        <v>2730</v>
      </c>
      <c r="K34" s="21">
        <f t="shared" si="2"/>
        <v>1.2383086427592964</v>
      </c>
      <c r="L34" s="4" t="s">
        <v>17</v>
      </c>
      <c r="M34" s="12" t="s">
        <v>12</v>
      </c>
      <c r="N34" s="12" t="s">
        <v>21</v>
      </c>
    </row>
    <row r="35" spans="1:14" s="13" customFormat="1">
      <c r="A35" s="4" t="s">
        <v>99</v>
      </c>
      <c r="B35" s="4">
        <v>1.6E-2</v>
      </c>
      <c r="C35" s="6">
        <f t="shared" si="0"/>
        <v>0.40639999999999998</v>
      </c>
      <c r="D35" s="4">
        <v>52</v>
      </c>
      <c r="E35" s="18">
        <f t="shared" si="1"/>
        <v>1320.8</v>
      </c>
      <c r="F35" s="4" t="s">
        <v>28</v>
      </c>
      <c r="G35" s="4" t="s">
        <v>11</v>
      </c>
      <c r="H35" s="5" t="s">
        <v>258</v>
      </c>
      <c r="I35" s="4" t="s">
        <v>104</v>
      </c>
      <c r="J35" s="4">
        <v>5740</v>
      </c>
      <c r="K35" s="21">
        <f t="shared" si="2"/>
        <v>2.6036233001605722</v>
      </c>
      <c r="L35" s="4" t="s">
        <v>31</v>
      </c>
      <c r="M35" s="4" t="s">
        <v>114</v>
      </c>
      <c r="N35" s="4" t="s">
        <v>108</v>
      </c>
    </row>
    <row r="36" spans="1:14" s="13" customFormat="1">
      <c r="A36" s="4" t="s">
        <v>100</v>
      </c>
      <c r="B36" s="4">
        <v>1.6E-2</v>
      </c>
      <c r="C36" s="6">
        <f t="shared" si="0"/>
        <v>0.40639999999999998</v>
      </c>
      <c r="D36" s="4">
        <v>52</v>
      </c>
      <c r="E36" s="18">
        <f t="shared" si="1"/>
        <v>1320.8</v>
      </c>
      <c r="F36" s="4" t="s">
        <v>28</v>
      </c>
      <c r="G36" s="4" t="s">
        <v>11</v>
      </c>
      <c r="H36" s="5" t="s">
        <v>258</v>
      </c>
      <c r="I36" s="4" t="s">
        <v>104</v>
      </c>
      <c r="J36" s="4">
        <v>5740</v>
      </c>
      <c r="K36" s="21">
        <f t="shared" si="2"/>
        <v>2.6036233001605722</v>
      </c>
      <c r="L36" s="4" t="s">
        <v>31</v>
      </c>
      <c r="M36" s="4" t="s">
        <v>114</v>
      </c>
      <c r="N36" s="4" t="s">
        <v>108</v>
      </c>
    </row>
    <row r="37" spans="1:14" s="13" customFormat="1">
      <c r="A37" s="4" t="s">
        <v>87</v>
      </c>
      <c r="B37" s="4">
        <v>1.6E-2</v>
      </c>
      <c r="C37" s="6">
        <f t="shared" si="0"/>
        <v>0.40639999999999998</v>
      </c>
      <c r="D37" s="4">
        <v>52</v>
      </c>
      <c r="E37" s="18">
        <f t="shared" si="1"/>
        <v>1320.8</v>
      </c>
      <c r="F37" s="4" t="s">
        <v>28</v>
      </c>
      <c r="G37" s="4" t="s">
        <v>82</v>
      </c>
      <c r="H37" s="5" t="s">
        <v>258</v>
      </c>
      <c r="I37" s="4" t="s">
        <v>104</v>
      </c>
      <c r="J37" s="4">
        <v>5770</v>
      </c>
      <c r="K37" s="21">
        <f t="shared" si="2"/>
        <v>2.6172310874436411</v>
      </c>
      <c r="L37" s="4" t="s">
        <v>31</v>
      </c>
      <c r="M37" s="4" t="s">
        <v>115</v>
      </c>
      <c r="N37" s="4" t="s">
        <v>108</v>
      </c>
    </row>
    <row r="38" spans="1:14" s="13" customFormat="1">
      <c r="A38" s="4" t="s">
        <v>109</v>
      </c>
      <c r="B38" s="4">
        <v>1.6E-2</v>
      </c>
      <c r="C38" s="6">
        <f t="shared" si="0"/>
        <v>0.40639999999999998</v>
      </c>
      <c r="D38" s="4">
        <v>52</v>
      </c>
      <c r="E38" s="18">
        <f t="shared" si="1"/>
        <v>1320.8</v>
      </c>
      <c r="F38" s="4" t="s">
        <v>28</v>
      </c>
      <c r="G38" s="4" t="s">
        <v>82</v>
      </c>
      <c r="H38" s="5" t="s">
        <v>258</v>
      </c>
      <c r="I38" s="4" t="s">
        <v>110</v>
      </c>
      <c r="J38" s="4">
        <v>5560</v>
      </c>
      <c r="K38" s="21">
        <f t="shared" si="2"/>
        <v>2.5219765764621567</v>
      </c>
      <c r="L38" s="4" t="s">
        <v>31</v>
      </c>
      <c r="M38" s="4" t="s">
        <v>115</v>
      </c>
      <c r="N38" s="4" t="s">
        <v>108</v>
      </c>
    </row>
    <row r="39" spans="1:14" s="13" customFormat="1">
      <c r="A39" s="4" t="s">
        <v>88</v>
      </c>
      <c r="B39" s="4">
        <v>1.6E-2</v>
      </c>
      <c r="C39" s="6">
        <f t="shared" si="0"/>
        <v>0.40639999999999998</v>
      </c>
      <c r="D39" s="4">
        <v>52</v>
      </c>
      <c r="E39" s="18">
        <f t="shared" si="1"/>
        <v>1320.8</v>
      </c>
      <c r="F39" s="4" t="s">
        <v>28</v>
      </c>
      <c r="G39" s="4" t="s">
        <v>82</v>
      </c>
      <c r="H39" s="5" t="s">
        <v>258</v>
      </c>
      <c r="I39" s="4" t="s">
        <v>104</v>
      </c>
      <c r="J39" s="4">
        <v>5940</v>
      </c>
      <c r="K39" s="21">
        <f t="shared" si="2"/>
        <v>2.6943418820476999</v>
      </c>
      <c r="L39" s="4" t="s">
        <v>31</v>
      </c>
      <c r="M39" s="4" t="s">
        <v>116</v>
      </c>
      <c r="N39" s="4" t="s">
        <v>108</v>
      </c>
    </row>
    <row r="40" spans="1:14" s="13" customFormat="1">
      <c r="A40" s="4" t="s">
        <v>89</v>
      </c>
      <c r="B40" s="4">
        <v>1.6E-2</v>
      </c>
      <c r="C40" s="6">
        <f t="shared" si="0"/>
        <v>0.40639999999999998</v>
      </c>
      <c r="D40" s="4">
        <v>52</v>
      </c>
      <c r="E40" s="18">
        <f t="shared" si="1"/>
        <v>1320.8</v>
      </c>
      <c r="F40" s="4" t="s">
        <v>28</v>
      </c>
      <c r="G40" s="4" t="s">
        <v>82</v>
      </c>
      <c r="H40" s="5" t="s">
        <v>258</v>
      </c>
      <c r="I40" s="4" t="s">
        <v>104</v>
      </c>
      <c r="J40" s="4">
        <v>5940</v>
      </c>
      <c r="K40" s="21">
        <f t="shared" si="2"/>
        <v>2.6943418820476999</v>
      </c>
      <c r="L40" s="4" t="s">
        <v>31</v>
      </c>
      <c r="M40" s="4" t="s">
        <v>121</v>
      </c>
      <c r="N40" s="4" t="s">
        <v>108</v>
      </c>
    </row>
    <row r="41" spans="1:14" s="13" customFormat="1">
      <c r="A41" s="4" t="s">
        <v>90</v>
      </c>
      <c r="B41" s="4">
        <v>1.6E-2</v>
      </c>
      <c r="C41" s="6">
        <f t="shared" si="0"/>
        <v>0.40639999999999998</v>
      </c>
      <c r="D41" s="4">
        <v>52</v>
      </c>
      <c r="E41" s="18">
        <f t="shared" si="1"/>
        <v>1320.8</v>
      </c>
      <c r="F41" s="4" t="s">
        <v>28</v>
      </c>
      <c r="G41" s="4" t="s">
        <v>82</v>
      </c>
      <c r="H41" s="5" t="s">
        <v>258</v>
      </c>
      <c r="I41" s="4" t="s">
        <v>110</v>
      </c>
      <c r="J41" s="4">
        <v>5940</v>
      </c>
      <c r="K41" s="21">
        <f t="shared" si="2"/>
        <v>2.6943418820476999</v>
      </c>
      <c r="L41" s="4" t="s">
        <v>31</v>
      </c>
      <c r="M41" s="4" t="s">
        <v>121</v>
      </c>
      <c r="N41" s="4" t="s">
        <v>108</v>
      </c>
    </row>
    <row r="42" spans="1:14" s="13" customFormat="1">
      <c r="A42" s="4" t="s">
        <v>91</v>
      </c>
      <c r="B42" s="4">
        <v>1.6E-2</v>
      </c>
      <c r="C42" s="6">
        <f t="shared" si="0"/>
        <v>0.40639999999999998</v>
      </c>
      <c r="D42" s="4">
        <v>52</v>
      </c>
      <c r="E42" s="18">
        <f t="shared" si="1"/>
        <v>1320.8</v>
      </c>
      <c r="F42" s="4" t="s">
        <v>28</v>
      </c>
      <c r="G42" s="4" t="s">
        <v>82</v>
      </c>
      <c r="H42" s="5" t="s">
        <v>258</v>
      </c>
      <c r="I42" s="4" t="s">
        <v>110</v>
      </c>
      <c r="J42" s="4">
        <v>4890</v>
      </c>
      <c r="K42" s="21">
        <f t="shared" si="2"/>
        <v>2.2180693271402783</v>
      </c>
      <c r="L42" s="4" t="s">
        <v>31</v>
      </c>
      <c r="M42" s="4" t="s">
        <v>121</v>
      </c>
      <c r="N42" s="4" t="s">
        <v>108</v>
      </c>
    </row>
    <row r="43" spans="1:14" s="13" customFormat="1">
      <c r="A43" s="4" t="s">
        <v>92</v>
      </c>
      <c r="B43" s="4">
        <v>1.6E-2</v>
      </c>
      <c r="C43" s="6">
        <f t="shared" si="0"/>
        <v>0.40639999999999998</v>
      </c>
      <c r="D43" s="4">
        <v>52</v>
      </c>
      <c r="E43" s="18">
        <f t="shared" si="1"/>
        <v>1320.8</v>
      </c>
      <c r="F43" s="4" t="s">
        <v>28</v>
      </c>
      <c r="G43" s="4" t="s">
        <v>82</v>
      </c>
      <c r="H43" s="5" t="s">
        <v>258</v>
      </c>
      <c r="I43" s="4" t="s">
        <v>107</v>
      </c>
      <c r="J43" s="4">
        <v>2370</v>
      </c>
      <c r="K43" s="21">
        <f t="shared" si="2"/>
        <v>1.075015195362466</v>
      </c>
      <c r="L43" s="4" t="s">
        <v>33</v>
      </c>
      <c r="M43" s="4" t="s">
        <v>111</v>
      </c>
      <c r="N43" s="4" t="s">
        <v>83</v>
      </c>
    </row>
    <row r="44" spans="1:14" s="13" customFormat="1">
      <c r="A44" s="4" t="s">
        <v>93</v>
      </c>
      <c r="B44" s="4">
        <v>1.6E-2</v>
      </c>
      <c r="C44" s="6">
        <f t="shared" si="0"/>
        <v>0.40639999999999998</v>
      </c>
      <c r="D44" s="4">
        <v>52</v>
      </c>
      <c r="E44" s="18">
        <f t="shared" si="1"/>
        <v>1320.8</v>
      </c>
      <c r="F44" s="4" t="s">
        <v>28</v>
      </c>
      <c r="G44" s="4" t="s">
        <v>82</v>
      </c>
      <c r="H44" s="5" t="s">
        <v>258</v>
      </c>
      <c r="I44" s="4" t="s">
        <v>110</v>
      </c>
      <c r="J44" s="4">
        <v>2710</v>
      </c>
      <c r="K44" s="21">
        <f t="shared" si="2"/>
        <v>1.2292367845705836</v>
      </c>
      <c r="L44" s="4" t="s">
        <v>17</v>
      </c>
      <c r="M44" s="4" t="s">
        <v>117</v>
      </c>
      <c r="N44" s="4" t="s">
        <v>83</v>
      </c>
    </row>
    <row r="45" spans="1:14" s="13" customFormat="1">
      <c r="A45" s="4" t="s">
        <v>94</v>
      </c>
      <c r="B45" s="4">
        <v>1.6E-2</v>
      </c>
      <c r="C45" s="6">
        <f t="shared" si="0"/>
        <v>0.40639999999999998</v>
      </c>
      <c r="D45" s="4">
        <v>52</v>
      </c>
      <c r="E45" s="18">
        <f t="shared" si="1"/>
        <v>1320.8</v>
      </c>
      <c r="F45" s="4" t="s">
        <v>28</v>
      </c>
      <c r="G45" s="4" t="s">
        <v>82</v>
      </c>
      <c r="H45" s="5" t="s">
        <v>258</v>
      </c>
      <c r="I45" s="4" t="s">
        <v>104</v>
      </c>
      <c r="J45" s="4">
        <v>4710</v>
      </c>
      <c r="K45" s="21">
        <f t="shared" si="2"/>
        <v>2.1364226034418632</v>
      </c>
      <c r="L45" s="4" t="s">
        <v>33</v>
      </c>
      <c r="M45" s="4" t="s">
        <v>118</v>
      </c>
      <c r="N45" s="4" t="s">
        <v>83</v>
      </c>
    </row>
    <row r="46" spans="1:14" s="13" customFormat="1">
      <c r="A46" s="4" t="s">
        <v>95</v>
      </c>
      <c r="B46" s="4">
        <v>1.6E-2</v>
      </c>
      <c r="C46" s="6">
        <f t="shared" si="0"/>
        <v>0.40639999999999998</v>
      </c>
      <c r="D46" s="4">
        <v>52</v>
      </c>
      <c r="E46" s="18">
        <f t="shared" si="1"/>
        <v>1320.8</v>
      </c>
      <c r="F46" s="4" t="s">
        <v>28</v>
      </c>
      <c r="G46" s="4" t="s">
        <v>82</v>
      </c>
      <c r="H46" s="5" t="s">
        <v>258</v>
      </c>
      <c r="I46" s="4" t="s">
        <v>104</v>
      </c>
      <c r="J46" s="4">
        <v>5430</v>
      </c>
      <c r="K46" s="21">
        <f t="shared" si="2"/>
        <v>2.4630094982355235</v>
      </c>
      <c r="L46" s="4" t="s">
        <v>17</v>
      </c>
      <c r="M46" s="4" t="s">
        <v>119</v>
      </c>
      <c r="N46" s="4" t="s">
        <v>83</v>
      </c>
    </row>
    <row r="47" spans="1:14" s="13" customFormat="1">
      <c r="A47" s="4" t="s">
        <v>96</v>
      </c>
      <c r="B47" s="4">
        <v>1.6E-2</v>
      </c>
      <c r="C47" s="6">
        <f t="shared" si="0"/>
        <v>0.40639999999999998</v>
      </c>
      <c r="D47" s="4">
        <v>52</v>
      </c>
      <c r="E47" s="18">
        <f t="shared" si="1"/>
        <v>1320.8</v>
      </c>
      <c r="F47" s="4" t="s">
        <v>28</v>
      </c>
      <c r="G47" s="4" t="s">
        <v>82</v>
      </c>
      <c r="H47" s="5" t="s">
        <v>258</v>
      </c>
      <c r="I47" s="4" t="s">
        <v>110</v>
      </c>
      <c r="J47" s="4">
        <v>1640</v>
      </c>
      <c r="K47" s="21">
        <f t="shared" si="2"/>
        <v>0.7438923714744492</v>
      </c>
      <c r="L47" s="4" t="s">
        <v>33</v>
      </c>
      <c r="M47" s="4" t="s">
        <v>120</v>
      </c>
      <c r="N47" s="4" t="s">
        <v>53</v>
      </c>
    </row>
    <row r="48" spans="1:14" s="13" customFormat="1">
      <c r="A48" s="4" t="s">
        <v>97</v>
      </c>
      <c r="B48" s="4">
        <v>1.6E-2</v>
      </c>
      <c r="C48" s="6">
        <f t="shared" si="0"/>
        <v>0.40639999999999998</v>
      </c>
      <c r="D48" s="4">
        <v>52</v>
      </c>
      <c r="E48" s="18">
        <f t="shared" si="1"/>
        <v>1320.8</v>
      </c>
      <c r="F48" s="4" t="s">
        <v>28</v>
      </c>
      <c r="G48" s="4" t="s">
        <v>82</v>
      </c>
      <c r="H48" s="5" t="s">
        <v>258</v>
      </c>
      <c r="I48" s="4" t="s">
        <v>104</v>
      </c>
      <c r="J48" s="4">
        <v>2790</v>
      </c>
      <c r="K48" s="21">
        <f t="shared" si="2"/>
        <v>1.2655242173254349</v>
      </c>
      <c r="L48" s="4" t="s">
        <v>13</v>
      </c>
      <c r="M48" s="4" t="s">
        <v>113</v>
      </c>
      <c r="N48" s="4" t="s">
        <v>83</v>
      </c>
    </row>
    <row r="49" spans="1:14" s="13" customFormat="1">
      <c r="A49" s="4" t="s">
        <v>98</v>
      </c>
      <c r="B49" s="4">
        <v>1.6E-2</v>
      </c>
      <c r="C49" s="6">
        <f t="shared" si="0"/>
        <v>0.40639999999999998</v>
      </c>
      <c r="D49" s="4">
        <v>52</v>
      </c>
      <c r="E49" s="18">
        <f t="shared" si="1"/>
        <v>1320.8</v>
      </c>
      <c r="F49" s="4" t="s">
        <v>28</v>
      </c>
      <c r="G49" s="4" t="s">
        <v>11</v>
      </c>
      <c r="H49" s="5" t="s">
        <v>258</v>
      </c>
      <c r="I49" s="4" t="s">
        <v>104</v>
      </c>
      <c r="J49" s="4">
        <v>3060</v>
      </c>
      <c r="K49" s="21">
        <f t="shared" si="2"/>
        <v>1.3879943028730575</v>
      </c>
      <c r="L49" s="4" t="s">
        <v>17</v>
      </c>
      <c r="M49" s="4" t="s">
        <v>113</v>
      </c>
      <c r="N49" s="4" t="s">
        <v>29</v>
      </c>
    </row>
    <row r="50" spans="1:14">
      <c r="A50" s="5" t="s">
        <v>135</v>
      </c>
      <c r="B50" s="4">
        <v>1.6E-2</v>
      </c>
      <c r="C50" s="6">
        <f t="shared" si="0"/>
        <v>0.40639999999999998</v>
      </c>
      <c r="D50" s="4">
        <v>52</v>
      </c>
      <c r="E50" s="18">
        <f t="shared" si="1"/>
        <v>1320.8</v>
      </c>
      <c r="F50" s="4" t="s">
        <v>28</v>
      </c>
      <c r="G50" s="4" t="s">
        <v>11</v>
      </c>
      <c r="H50" s="5" t="s">
        <v>258</v>
      </c>
      <c r="I50" s="5" t="s">
        <v>110</v>
      </c>
      <c r="J50" s="5">
        <v>5710</v>
      </c>
      <c r="K50" s="21">
        <f t="shared" si="2"/>
        <v>2.5900155128775029</v>
      </c>
      <c r="L50" s="5" t="s">
        <v>51</v>
      </c>
      <c r="M50" s="5" t="s">
        <v>136</v>
      </c>
      <c r="N50" s="4" t="s">
        <v>29</v>
      </c>
    </row>
    <row r="51" spans="1:14">
      <c r="A51" s="5" t="s">
        <v>122</v>
      </c>
      <c r="B51" s="4">
        <v>1.6E-2</v>
      </c>
      <c r="C51" s="6">
        <f t="shared" si="0"/>
        <v>0.40639999999999998</v>
      </c>
      <c r="D51" s="4">
        <v>52</v>
      </c>
      <c r="E51" s="18">
        <f t="shared" si="1"/>
        <v>1320.8</v>
      </c>
      <c r="F51" s="4" t="s">
        <v>28</v>
      </c>
      <c r="G51" s="4" t="s">
        <v>11</v>
      </c>
      <c r="H51" s="5" t="s">
        <v>258</v>
      </c>
      <c r="I51" s="5" t="s">
        <v>137</v>
      </c>
      <c r="J51" s="5">
        <v>3120</v>
      </c>
      <c r="K51" s="21">
        <f t="shared" si="2"/>
        <v>1.4152098774391959</v>
      </c>
      <c r="L51" s="5" t="s">
        <v>17</v>
      </c>
      <c r="M51" s="5" t="s">
        <v>138</v>
      </c>
      <c r="N51" s="4" t="s">
        <v>29</v>
      </c>
    </row>
    <row r="52" spans="1:14">
      <c r="A52" s="5" t="s">
        <v>123</v>
      </c>
      <c r="B52" s="4">
        <v>1.6E-2</v>
      </c>
      <c r="C52" s="6">
        <f t="shared" si="0"/>
        <v>0.40639999999999998</v>
      </c>
      <c r="D52" s="4">
        <v>52</v>
      </c>
      <c r="E52" s="18">
        <f t="shared" si="1"/>
        <v>1320.8</v>
      </c>
      <c r="F52" s="4" t="s">
        <v>28</v>
      </c>
      <c r="G52" s="4" t="s">
        <v>11</v>
      </c>
      <c r="H52" s="5" t="s">
        <v>258</v>
      </c>
      <c r="I52" s="5" t="s">
        <v>107</v>
      </c>
      <c r="J52" s="5">
        <v>3880</v>
      </c>
      <c r="K52" s="21">
        <f t="shared" si="2"/>
        <v>1.7599404886102821</v>
      </c>
      <c r="L52" s="5" t="s">
        <v>13</v>
      </c>
      <c r="M52" s="4" t="s">
        <v>111</v>
      </c>
      <c r="N52" s="4" t="s">
        <v>29</v>
      </c>
    </row>
    <row r="53" spans="1:14">
      <c r="A53" s="5">
        <v>37965</v>
      </c>
      <c r="B53" s="4">
        <v>1.6E-2</v>
      </c>
      <c r="C53" s="6">
        <f t="shared" si="0"/>
        <v>0.40639999999999998</v>
      </c>
      <c r="D53" s="4">
        <v>53.938000000000002</v>
      </c>
      <c r="E53" s="18">
        <f t="shared" si="1"/>
        <v>1370.0252</v>
      </c>
      <c r="F53" s="4" t="s">
        <v>28</v>
      </c>
      <c r="G53" s="4" t="s">
        <v>11</v>
      </c>
      <c r="H53" s="5" t="s">
        <v>258</v>
      </c>
      <c r="I53" s="5" t="s">
        <v>102</v>
      </c>
      <c r="J53" s="5">
        <v>5835</v>
      </c>
      <c r="K53" s="21">
        <f t="shared" si="2"/>
        <v>2.6467146265569577</v>
      </c>
      <c r="L53" s="5" t="s">
        <v>51</v>
      </c>
      <c r="M53" s="4" t="s">
        <v>111</v>
      </c>
      <c r="N53" s="5" t="s">
        <v>139</v>
      </c>
    </row>
    <row r="54" spans="1:14">
      <c r="A54" s="5" t="s">
        <v>124</v>
      </c>
      <c r="B54" s="4">
        <v>1.6E-2</v>
      </c>
      <c r="C54" s="6">
        <f t="shared" si="0"/>
        <v>0.40639999999999998</v>
      </c>
      <c r="D54" s="4">
        <v>53.938000000000002</v>
      </c>
      <c r="E54" s="18">
        <f t="shared" si="1"/>
        <v>1370.0252</v>
      </c>
      <c r="F54" s="4" t="s">
        <v>28</v>
      </c>
      <c r="G54" s="4" t="s">
        <v>11</v>
      </c>
      <c r="H54" s="5" t="s">
        <v>258</v>
      </c>
      <c r="I54" s="5" t="s">
        <v>140</v>
      </c>
      <c r="J54" s="5">
        <v>6720</v>
      </c>
      <c r="K54" s="21">
        <f t="shared" si="2"/>
        <v>3.0481443514074988</v>
      </c>
      <c r="L54" s="5" t="s">
        <v>33</v>
      </c>
      <c r="M54" s="5" t="s">
        <v>141</v>
      </c>
      <c r="N54" s="5" t="s">
        <v>83</v>
      </c>
    </row>
    <row r="55" spans="1:14">
      <c r="A55" s="5" t="s">
        <v>125</v>
      </c>
      <c r="B55" s="4">
        <v>1.6E-2</v>
      </c>
      <c r="C55" s="6">
        <f t="shared" si="0"/>
        <v>0.40639999999999998</v>
      </c>
      <c r="D55" s="4">
        <v>53.938000000000002</v>
      </c>
      <c r="E55" s="18">
        <f t="shared" si="1"/>
        <v>1370.0252</v>
      </c>
      <c r="F55" s="4" t="s">
        <v>28</v>
      </c>
      <c r="G55" s="4" t="s">
        <v>11</v>
      </c>
      <c r="H55" s="5" t="s">
        <v>258</v>
      </c>
      <c r="I55" s="5" t="s">
        <v>104</v>
      </c>
      <c r="J55" s="5">
        <v>4760</v>
      </c>
      <c r="K55" s="21">
        <f t="shared" si="2"/>
        <v>2.1591022489136451</v>
      </c>
      <c r="L55" s="5" t="s">
        <v>13</v>
      </c>
      <c r="M55" s="5" t="s">
        <v>142</v>
      </c>
      <c r="N55" s="5" t="s">
        <v>83</v>
      </c>
    </row>
    <row r="56" spans="1:14">
      <c r="A56" s="5" t="s">
        <v>126</v>
      </c>
      <c r="B56" s="4">
        <v>1.6E-2</v>
      </c>
      <c r="C56" s="6">
        <f t="shared" si="0"/>
        <v>0.40639999999999998</v>
      </c>
      <c r="D56" s="4">
        <v>53.938000000000002</v>
      </c>
      <c r="E56" s="18">
        <f t="shared" si="1"/>
        <v>1370.0252</v>
      </c>
      <c r="F56" s="4" t="s">
        <v>28</v>
      </c>
      <c r="G56" s="4" t="s">
        <v>11</v>
      </c>
      <c r="H56" s="5" t="s">
        <v>258</v>
      </c>
      <c r="I56" s="5" t="s">
        <v>104</v>
      </c>
      <c r="J56" s="5">
        <v>3385</v>
      </c>
      <c r="K56" s="21">
        <f t="shared" si="2"/>
        <v>1.5354119984396404</v>
      </c>
      <c r="L56" s="5" t="s">
        <v>13</v>
      </c>
      <c r="M56" s="5" t="s">
        <v>144</v>
      </c>
      <c r="N56" s="5" t="s">
        <v>143</v>
      </c>
    </row>
    <row r="57" spans="1:14">
      <c r="A57" s="5" t="s">
        <v>127</v>
      </c>
      <c r="B57" s="4">
        <v>1.9E-2</v>
      </c>
      <c r="C57" s="6">
        <f t="shared" si="0"/>
        <v>0.48259999999999997</v>
      </c>
      <c r="D57" s="4">
        <v>51.938000000000002</v>
      </c>
      <c r="E57" s="18">
        <f t="shared" si="1"/>
        <v>1319.2252000000001</v>
      </c>
      <c r="F57" s="4" t="s">
        <v>28</v>
      </c>
      <c r="G57" s="4" t="s">
        <v>11</v>
      </c>
      <c r="H57" s="5" t="s">
        <v>258</v>
      </c>
      <c r="I57" s="5" t="s">
        <v>107</v>
      </c>
      <c r="J57" s="5">
        <v>2890</v>
      </c>
      <c r="K57" s="21">
        <f t="shared" si="2"/>
        <v>1.3108835082689989</v>
      </c>
      <c r="L57" s="5" t="s">
        <v>17</v>
      </c>
      <c r="M57" s="5" t="s">
        <v>111</v>
      </c>
      <c r="N57" s="4" t="s">
        <v>29</v>
      </c>
    </row>
    <row r="58" spans="1:14">
      <c r="A58" s="5" t="s">
        <v>128</v>
      </c>
      <c r="B58" s="4">
        <v>1.9E-2</v>
      </c>
      <c r="C58" s="6">
        <f t="shared" si="0"/>
        <v>0.48259999999999997</v>
      </c>
      <c r="D58" s="4">
        <v>53.938000000000002</v>
      </c>
      <c r="E58" s="18">
        <f t="shared" si="1"/>
        <v>1370.0252</v>
      </c>
      <c r="F58" s="4" t="s">
        <v>28</v>
      </c>
      <c r="G58" s="4" t="s">
        <v>11</v>
      </c>
      <c r="H58" s="5" t="s">
        <v>258</v>
      </c>
      <c r="I58" s="5" t="s">
        <v>110</v>
      </c>
      <c r="J58" s="5">
        <v>2010</v>
      </c>
      <c r="K58" s="21">
        <f t="shared" si="2"/>
        <v>0.91172174796563588</v>
      </c>
      <c r="L58" s="5" t="s">
        <v>33</v>
      </c>
      <c r="M58" s="5" t="s">
        <v>145</v>
      </c>
      <c r="N58" s="5" t="s">
        <v>146</v>
      </c>
    </row>
    <row r="59" spans="1:14">
      <c r="A59" s="5" t="s">
        <v>129</v>
      </c>
      <c r="B59" s="4">
        <v>1.9E-2</v>
      </c>
      <c r="C59" s="6">
        <f t="shared" si="0"/>
        <v>0.48259999999999997</v>
      </c>
      <c r="D59" s="4">
        <v>53.938000000000002</v>
      </c>
      <c r="E59" s="18">
        <f t="shared" si="1"/>
        <v>1370.0252</v>
      </c>
      <c r="F59" s="4" t="s">
        <v>28</v>
      </c>
      <c r="G59" s="4" t="s">
        <v>11</v>
      </c>
      <c r="H59" s="5" t="s">
        <v>258</v>
      </c>
      <c r="I59" s="5" t="s">
        <v>104</v>
      </c>
      <c r="J59" s="5">
        <v>2850</v>
      </c>
      <c r="K59" s="21">
        <f t="shared" si="2"/>
        <v>1.2927397918915733</v>
      </c>
      <c r="L59" s="5" t="s">
        <v>17</v>
      </c>
      <c r="M59" s="5" t="s">
        <v>145</v>
      </c>
      <c r="N59" s="5" t="s">
        <v>147</v>
      </c>
    </row>
    <row r="60" spans="1:14">
      <c r="A60" s="5" t="s">
        <v>130</v>
      </c>
      <c r="B60" s="4">
        <v>1.9E-2</v>
      </c>
      <c r="C60" s="6">
        <f t="shared" si="0"/>
        <v>0.48259999999999997</v>
      </c>
      <c r="D60" s="4">
        <v>54.5</v>
      </c>
      <c r="E60" s="18">
        <f t="shared" si="1"/>
        <v>1384.3</v>
      </c>
      <c r="F60" s="4" t="s">
        <v>28</v>
      </c>
      <c r="G60" s="4" t="s">
        <v>11</v>
      </c>
      <c r="H60" s="5" t="s">
        <v>258</v>
      </c>
      <c r="I60" s="5" t="s">
        <v>104</v>
      </c>
      <c r="J60" s="5">
        <v>7120</v>
      </c>
      <c r="K60" s="21">
        <f t="shared" si="2"/>
        <v>3.2295815151817546</v>
      </c>
      <c r="L60" s="5" t="s">
        <v>134</v>
      </c>
      <c r="M60" s="5" t="s">
        <v>148</v>
      </c>
      <c r="N60" s="5" t="s">
        <v>149</v>
      </c>
    </row>
    <row r="61" spans="1:14">
      <c r="A61" s="5" t="s">
        <v>131</v>
      </c>
      <c r="B61" s="4">
        <v>1.9E-2</v>
      </c>
      <c r="C61" s="6">
        <f t="shared" si="0"/>
        <v>0.48259999999999997</v>
      </c>
      <c r="D61" s="4">
        <v>54.5</v>
      </c>
      <c r="E61" s="18">
        <f t="shared" si="1"/>
        <v>1384.3</v>
      </c>
      <c r="F61" s="4" t="s">
        <v>28</v>
      </c>
      <c r="G61" s="4" t="s">
        <v>11</v>
      </c>
      <c r="H61" s="5" t="s">
        <v>258</v>
      </c>
      <c r="I61" s="5" t="s">
        <v>104</v>
      </c>
      <c r="J61" s="5">
        <v>3540</v>
      </c>
      <c r="K61" s="21">
        <f t="shared" si="2"/>
        <v>1.6057188994021647</v>
      </c>
      <c r="L61" s="5" t="s">
        <v>33</v>
      </c>
      <c r="M61" s="5" t="s">
        <v>150</v>
      </c>
      <c r="N61" s="5" t="s">
        <v>83</v>
      </c>
    </row>
    <row r="62" spans="1:14">
      <c r="A62" s="5" t="s">
        <v>132</v>
      </c>
      <c r="B62" s="4">
        <v>1.9E-2</v>
      </c>
      <c r="C62" s="6">
        <f t="shared" si="0"/>
        <v>0.48259999999999997</v>
      </c>
      <c r="D62" s="4">
        <v>54.5</v>
      </c>
      <c r="E62" s="18">
        <f t="shared" si="1"/>
        <v>1384.3</v>
      </c>
      <c r="F62" s="4" t="s">
        <v>28</v>
      </c>
      <c r="G62" s="4" t="s">
        <v>11</v>
      </c>
      <c r="H62" s="5" t="s">
        <v>258</v>
      </c>
      <c r="I62" s="5" t="s">
        <v>104</v>
      </c>
      <c r="J62" s="5">
        <v>2130</v>
      </c>
      <c r="K62" s="21">
        <f t="shared" si="2"/>
        <v>0.96615289709791263</v>
      </c>
      <c r="L62" s="5" t="s">
        <v>13</v>
      </c>
      <c r="M62" s="5" t="s">
        <v>150</v>
      </c>
      <c r="N62" s="5" t="s">
        <v>83</v>
      </c>
    </row>
    <row r="63" spans="1:14">
      <c r="A63" s="5" t="s">
        <v>133</v>
      </c>
      <c r="B63" s="4">
        <v>1.9E-2</v>
      </c>
      <c r="C63" s="6">
        <f t="shared" si="0"/>
        <v>0.48259999999999997</v>
      </c>
      <c r="D63" s="4">
        <v>54.5</v>
      </c>
      <c r="E63" s="18">
        <f t="shared" si="1"/>
        <v>1384.3</v>
      </c>
      <c r="F63" s="4" t="s">
        <v>28</v>
      </c>
      <c r="G63" s="4" t="s">
        <v>11</v>
      </c>
      <c r="H63" s="5" t="s">
        <v>258</v>
      </c>
      <c r="I63" s="5" t="s">
        <v>110</v>
      </c>
      <c r="J63" s="5">
        <v>3960</v>
      </c>
      <c r="K63" s="21">
        <f t="shared" si="2"/>
        <v>1.7962279213651333</v>
      </c>
      <c r="L63" s="5" t="s">
        <v>13</v>
      </c>
      <c r="M63" s="5" t="s">
        <v>150</v>
      </c>
      <c r="N63" s="5" t="s">
        <v>83</v>
      </c>
    </row>
    <row r="64" spans="1:14">
      <c r="A64" s="5" t="s">
        <v>164</v>
      </c>
      <c r="B64" s="4">
        <v>1.9E-2</v>
      </c>
      <c r="C64" s="6">
        <f t="shared" si="0"/>
        <v>0.48259999999999997</v>
      </c>
      <c r="D64" s="4">
        <v>54.5</v>
      </c>
      <c r="E64" s="18">
        <f t="shared" si="1"/>
        <v>1384.3</v>
      </c>
      <c r="F64" s="4" t="s">
        <v>28</v>
      </c>
      <c r="G64" s="4" t="s">
        <v>18</v>
      </c>
      <c r="H64" s="5" t="s">
        <v>257</v>
      </c>
      <c r="I64" s="15"/>
      <c r="J64" s="5">
        <v>1850</v>
      </c>
      <c r="K64" s="21">
        <f t="shared" si="2"/>
        <v>0.8391468824559335</v>
      </c>
      <c r="L64" s="5" t="s">
        <v>17</v>
      </c>
      <c r="M64" s="15"/>
      <c r="N64" s="5" t="s">
        <v>108</v>
      </c>
    </row>
    <row r="65" spans="1:14">
      <c r="A65" s="5" t="s">
        <v>151</v>
      </c>
      <c r="B65" s="4">
        <v>1.9E-2</v>
      </c>
      <c r="C65" s="6">
        <f t="shared" si="0"/>
        <v>0.48259999999999997</v>
      </c>
      <c r="D65" s="4">
        <v>54.5</v>
      </c>
      <c r="E65" s="18">
        <f t="shared" si="1"/>
        <v>1384.3</v>
      </c>
      <c r="F65" s="4" t="s">
        <v>28</v>
      </c>
      <c r="G65" s="4" t="s">
        <v>18</v>
      </c>
      <c r="H65" s="5" t="s">
        <v>257</v>
      </c>
      <c r="I65" s="5" t="s">
        <v>137</v>
      </c>
      <c r="J65" s="5">
        <v>10765</v>
      </c>
      <c r="K65" s="21">
        <f t="shared" si="2"/>
        <v>4.882927670074662</v>
      </c>
      <c r="L65" s="5" t="s">
        <v>23</v>
      </c>
      <c r="M65" s="5" t="s">
        <v>165</v>
      </c>
      <c r="N65" s="5" t="s">
        <v>166</v>
      </c>
    </row>
    <row r="66" spans="1:14">
      <c r="A66" s="5" t="s">
        <v>152</v>
      </c>
      <c r="B66" s="4">
        <v>1.9E-2</v>
      </c>
      <c r="C66" s="6">
        <f t="shared" si="0"/>
        <v>0.48259999999999997</v>
      </c>
      <c r="D66" s="4">
        <v>54.5</v>
      </c>
      <c r="E66" s="18">
        <f t="shared" si="1"/>
        <v>1384.3</v>
      </c>
      <c r="F66" s="4" t="s">
        <v>28</v>
      </c>
      <c r="G66" s="4" t="s">
        <v>18</v>
      </c>
      <c r="H66" s="5" t="s">
        <v>257</v>
      </c>
      <c r="I66" s="5" t="s">
        <v>110</v>
      </c>
      <c r="J66" s="5">
        <v>1905</v>
      </c>
      <c r="K66" s="21">
        <f t="shared" si="2"/>
        <v>0.86409449247489367</v>
      </c>
      <c r="L66" s="5" t="s">
        <v>13</v>
      </c>
      <c r="M66" s="5" t="s">
        <v>167</v>
      </c>
      <c r="N66" s="5" t="s">
        <v>168</v>
      </c>
    </row>
    <row r="67" spans="1:14">
      <c r="A67" s="5" t="s">
        <v>153</v>
      </c>
      <c r="B67" s="4">
        <v>2.1000000000000001E-2</v>
      </c>
      <c r="C67" s="6">
        <f t="shared" ref="C67:C130" si="3">B67*25.4</f>
        <v>0.53339999999999999</v>
      </c>
      <c r="D67" s="4">
        <v>54.975000000000001</v>
      </c>
      <c r="E67" s="18">
        <f t="shared" ref="E67:E130" si="4">D67*25.4</f>
        <v>1396.365</v>
      </c>
      <c r="F67" s="4" t="s">
        <v>28</v>
      </c>
      <c r="G67" s="4" t="s">
        <v>11</v>
      </c>
      <c r="H67" s="5" t="s">
        <v>258</v>
      </c>
      <c r="I67" s="5" t="s">
        <v>107</v>
      </c>
      <c r="J67" s="5">
        <v>4370</v>
      </c>
      <c r="K67" s="21">
        <f t="shared" ref="K67:K130" si="5">J67/2204.62</f>
        <v>1.9822010142337456</v>
      </c>
      <c r="L67" s="5" t="s">
        <v>33</v>
      </c>
      <c r="M67" s="5" t="s">
        <v>12</v>
      </c>
      <c r="N67" s="5" t="s">
        <v>169</v>
      </c>
    </row>
    <row r="68" spans="1:14">
      <c r="A68" s="5" t="s">
        <v>154</v>
      </c>
      <c r="B68" s="4">
        <v>2.1999999999999999E-2</v>
      </c>
      <c r="C68" s="6">
        <f t="shared" si="3"/>
        <v>0.55879999999999996</v>
      </c>
      <c r="D68" s="4">
        <v>52.62</v>
      </c>
      <c r="E68" s="18">
        <f t="shared" si="4"/>
        <v>1336.5479999999998</v>
      </c>
      <c r="F68" s="4" t="s">
        <v>28</v>
      </c>
      <c r="G68" s="4" t="s">
        <v>18</v>
      </c>
      <c r="H68" s="5" t="s">
        <v>257</v>
      </c>
      <c r="I68" s="5" t="s">
        <v>104</v>
      </c>
      <c r="J68" s="5">
        <v>5810</v>
      </c>
      <c r="K68" s="21">
        <f t="shared" si="5"/>
        <v>2.6353748038210667</v>
      </c>
      <c r="L68" s="5" t="s">
        <v>13</v>
      </c>
      <c r="M68" s="5" t="s">
        <v>170</v>
      </c>
      <c r="N68" s="5" t="s">
        <v>83</v>
      </c>
    </row>
    <row r="69" spans="1:14">
      <c r="A69" s="5" t="s">
        <v>155</v>
      </c>
      <c r="B69" s="4">
        <v>2.1999999999999999E-2</v>
      </c>
      <c r="C69" s="6">
        <f t="shared" si="3"/>
        <v>0.55879999999999996</v>
      </c>
      <c r="D69" s="4">
        <v>55.62</v>
      </c>
      <c r="E69" s="18">
        <f t="shared" si="4"/>
        <v>1412.7479999999998</v>
      </c>
      <c r="F69" s="4" t="s">
        <v>28</v>
      </c>
      <c r="G69" s="4" t="s">
        <v>18</v>
      </c>
      <c r="H69" s="5" t="s">
        <v>257</v>
      </c>
      <c r="I69" s="5" t="s">
        <v>171</v>
      </c>
      <c r="J69" s="5">
        <v>5740</v>
      </c>
      <c r="K69" s="21">
        <f t="shared" si="5"/>
        <v>2.6036233001605722</v>
      </c>
      <c r="L69" s="5" t="s">
        <v>33</v>
      </c>
      <c r="M69" s="5" t="s">
        <v>12</v>
      </c>
      <c r="N69" s="5" t="s">
        <v>172</v>
      </c>
    </row>
    <row r="70" spans="1:14">
      <c r="A70" s="5" t="s">
        <v>156</v>
      </c>
      <c r="B70" s="4">
        <v>2.1999999999999999E-2</v>
      </c>
      <c r="C70" s="6">
        <f t="shared" si="3"/>
        <v>0.55879999999999996</v>
      </c>
      <c r="D70" s="4">
        <v>55.62</v>
      </c>
      <c r="E70" s="18">
        <f t="shared" si="4"/>
        <v>1412.7479999999998</v>
      </c>
      <c r="F70" s="4" t="s">
        <v>28</v>
      </c>
      <c r="G70" s="4" t="s">
        <v>18</v>
      </c>
      <c r="H70" s="5" t="s">
        <v>257</v>
      </c>
      <c r="I70" s="5" t="s">
        <v>107</v>
      </c>
      <c r="J70" s="5">
        <v>4520</v>
      </c>
      <c r="K70" s="21">
        <f t="shared" si="5"/>
        <v>2.0502399506490914</v>
      </c>
      <c r="L70" s="5" t="s">
        <v>17</v>
      </c>
      <c r="M70" s="5" t="s">
        <v>12</v>
      </c>
      <c r="N70" s="5" t="s">
        <v>173</v>
      </c>
    </row>
    <row r="71" spans="1:14">
      <c r="A71" s="5" t="s">
        <v>157</v>
      </c>
      <c r="B71" s="4">
        <v>2.1999999999999999E-2</v>
      </c>
      <c r="C71" s="6">
        <f t="shared" si="3"/>
        <v>0.55879999999999996</v>
      </c>
      <c r="D71" s="4">
        <v>55.62</v>
      </c>
      <c r="E71" s="18">
        <f t="shared" si="4"/>
        <v>1412.7479999999998</v>
      </c>
      <c r="F71" s="4" t="s">
        <v>28</v>
      </c>
      <c r="G71" s="4" t="s">
        <v>18</v>
      </c>
      <c r="H71" s="5" t="s">
        <v>257</v>
      </c>
      <c r="I71" s="5" t="s">
        <v>174</v>
      </c>
      <c r="J71" s="5">
        <v>4270</v>
      </c>
      <c r="K71" s="21">
        <f t="shared" si="5"/>
        <v>1.9368417232901816</v>
      </c>
      <c r="L71" s="5" t="s">
        <v>17</v>
      </c>
      <c r="M71" s="5" t="s">
        <v>170</v>
      </c>
      <c r="N71" s="5" t="s">
        <v>83</v>
      </c>
    </row>
    <row r="72" spans="1:14">
      <c r="A72" s="5" t="s">
        <v>158</v>
      </c>
      <c r="B72" s="4">
        <v>2.1999999999999999E-2</v>
      </c>
      <c r="C72" s="6">
        <f t="shared" si="3"/>
        <v>0.55879999999999996</v>
      </c>
      <c r="D72" s="4">
        <v>55.62</v>
      </c>
      <c r="E72" s="18">
        <f t="shared" si="4"/>
        <v>1412.7479999999998</v>
      </c>
      <c r="F72" s="4" t="s">
        <v>28</v>
      </c>
      <c r="G72" s="4" t="s">
        <v>18</v>
      </c>
      <c r="H72" s="5" t="s">
        <v>257</v>
      </c>
      <c r="I72" s="5" t="s">
        <v>107</v>
      </c>
      <c r="J72" s="5">
        <v>6010</v>
      </c>
      <c r="K72" s="21">
        <f t="shared" si="5"/>
        <v>2.7260933857081948</v>
      </c>
      <c r="L72" s="5" t="s">
        <v>17</v>
      </c>
      <c r="M72" s="5" t="s">
        <v>12</v>
      </c>
      <c r="N72" s="5" t="s">
        <v>21</v>
      </c>
    </row>
    <row r="73" spans="1:14">
      <c r="A73" s="5" t="s">
        <v>159</v>
      </c>
      <c r="B73" s="4">
        <v>2.1999999999999999E-2</v>
      </c>
      <c r="C73" s="6">
        <f t="shared" si="3"/>
        <v>0.55879999999999996</v>
      </c>
      <c r="D73" s="4">
        <v>55.62</v>
      </c>
      <c r="E73" s="18">
        <f t="shared" si="4"/>
        <v>1412.7479999999998</v>
      </c>
      <c r="F73" s="4" t="s">
        <v>28</v>
      </c>
      <c r="G73" s="4" t="s">
        <v>18</v>
      </c>
      <c r="H73" s="5" t="s">
        <v>257</v>
      </c>
      <c r="I73" s="5" t="s">
        <v>104</v>
      </c>
      <c r="J73" s="5">
        <v>5500</v>
      </c>
      <c r="K73" s="21">
        <f t="shared" si="5"/>
        <v>2.4947610018960185</v>
      </c>
      <c r="L73" s="5" t="s">
        <v>13</v>
      </c>
      <c r="M73" s="5" t="s">
        <v>104</v>
      </c>
      <c r="N73" s="5" t="s">
        <v>21</v>
      </c>
    </row>
    <row r="74" spans="1:14">
      <c r="A74" s="5" t="s">
        <v>160</v>
      </c>
      <c r="B74" s="4">
        <v>2.1999999999999999E-2</v>
      </c>
      <c r="C74" s="6">
        <f t="shared" si="3"/>
        <v>0.55879999999999996</v>
      </c>
      <c r="D74" s="4">
        <v>55.62</v>
      </c>
      <c r="E74" s="18">
        <f t="shared" si="4"/>
        <v>1412.7479999999998</v>
      </c>
      <c r="F74" s="4" t="s">
        <v>28</v>
      </c>
      <c r="G74" s="4" t="s">
        <v>18</v>
      </c>
      <c r="H74" s="5" t="s">
        <v>257</v>
      </c>
      <c r="I74" s="5" t="s">
        <v>175</v>
      </c>
      <c r="J74" s="5">
        <v>6110</v>
      </c>
      <c r="K74" s="21">
        <f t="shared" si="5"/>
        <v>2.7714526766517587</v>
      </c>
      <c r="L74" s="5" t="s">
        <v>163</v>
      </c>
      <c r="M74" s="5" t="s">
        <v>176</v>
      </c>
      <c r="N74" s="5" t="s">
        <v>21</v>
      </c>
    </row>
    <row r="75" spans="1:14">
      <c r="A75" s="5" t="s">
        <v>161</v>
      </c>
      <c r="B75" s="4">
        <v>2.3E-2</v>
      </c>
      <c r="C75" s="6">
        <f t="shared" si="3"/>
        <v>0.58419999999999994</v>
      </c>
      <c r="D75" s="4">
        <v>51</v>
      </c>
      <c r="E75" s="18">
        <f t="shared" si="4"/>
        <v>1295.3999999999999</v>
      </c>
      <c r="F75" s="4" t="s">
        <v>28</v>
      </c>
      <c r="G75" s="4" t="s">
        <v>18</v>
      </c>
      <c r="H75" s="5" t="s">
        <v>257</v>
      </c>
      <c r="I75" s="5" t="s">
        <v>104</v>
      </c>
      <c r="J75" s="5">
        <v>2130</v>
      </c>
      <c r="K75" s="21">
        <f t="shared" si="5"/>
        <v>0.96615289709791263</v>
      </c>
      <c r="L75" s="5" t="s">
        <v>17</v>
      </c>
      <c r="M75" s="5" t="s">
        <v>177</v>
      </c>
      <c r="N75" s="5" t="s">
        <v>178</v>
      </c>
    </row>
    <row r="76" spans="1:14">
      <c r="A76" s="5" t="s">
        <v>162</v>
      </c>
      <c r="B76" s="4">
        <v>2.3E-2</v>
      </c>
      <c r="C76" s="6">
        <f t="shared" si="3"/>
        <v>0.58419999999999994</v>
      </c>
      <c r="D76" s="4">
        <v>51</v>
      </c>
      <c r="E76" s="18">
        <f t="shared" si="4"/>
        <v>1295.3999999999999</v>
      </c>
      <c r="F76" s="4" t="s">
        <v>28</v>
      </c>
      <c r="G76" s="4" t="s">
        <v>18</v>
      </c>
      <c r="H76" s="5" t="s">
        <v>257</v>
      </c>
      <c r="I76" s="5" t="s">
        <v>110</v>
      </c>
      <c r="J76" s="5">
        <v>4510</v>
      </c>
      <c r="K76" s="21">
        <f t="shared" si="5"/>
        <v>2.0457040215547351</v>
      </c>
      <c r="L76" s="5" t="s">
        <v>33</v>
      </c>
      <c r="M76" s="5" t="s">
        <v>179</v>
      </c>
      <c r="N76" s="5" t="s">
        <v>21</v>
      </c>
    </row>
    <row r="77" spans="1:14">
      <c r="A77" s="5" t="s">
        <v>180</v>
      </c>
      <c r="B77" s="4">
        <v>2.3E-2</v>
      </c>
      <c r="C77" s="6">
        <f t="shared" si="3"/>
        <v>0.58419999999999994</v>
      </c>
      <c r="D77" s="4">
        <v>51</v>
      </c>
      <c r="E77" s="18">
        <f t="shared" si="4"/>
        <v>1295.3999999999999</v>
      </c>
      <c r="F77" s="4" t="s">
        <v>28</v>
      </c>
      <c r="G77" s="5" t="s">
        <v>80</v>
      </c>
      <c r="H77" s="5" t="s">
        <v>258</v>
      </c>
      <c r="I77" s="5" t="s">
        <v>193</v>
      </c>
      <c r="J77" s="5">
        <v>5320</v>
      </c>
      <c r="K77" s="21">
        <f t="shared" si="5"/>
        <v>2.4131142781976034</v>
      </c>
      <c r="L77" s="5" t="s">
        <v>13</v>
      </c>
      <c r="M77" s="5" t="s">
        <v>194</v>
      </c>
      <c r="N77" s="5" t="s">
        <v>21</v>
      </c>
    </row>
    <row r="78" spans="1:14">
      <c r="A78" s="5" t="s">
        <v>181</v>
      </c>
      <c r="B78" s="4">
        <v>2.3E-2</v>
      </c>
      <c r="C78" s="6">
        <f t="shared" si="3"/>
        <v>0.58419999999999994</v>
      </c>
      <c r="D78" s="4">
        <v>51</v>
      </c>
      <c r="E78" s="18">
        <f t="shared" si="4"/>
        <v>1295.3999999999999</v>
      </c>
      <c r="F78" s="4" t="s">
        <v>28</v>
      </c>
      <c r="G78" s="5" t="s">
        <v>103</v>
      </c>
      <c r="H78" s="5" t="s">
        <v>258</v>
      </c>
      <c r="I78" s="5" t="s">
        <v>104</v>
      </c>
      <c r="J78" s="5">
        <v>4390</v>
      </c>
      <c r="K78" s="21">
        <f t="shared" si="5"/>
        <v>1.9912728724224584</v>
      </c>
      <c r="L78" s="5" t="s">
        <v>13</v>
      </c>
      <c r="M78" s="5" t="s">
        <v>194</v>
      </c>
      <c r="N78" s="5" t="s">
        <v>195</v>
      </c>
    </row>
    <row r="79" spans="1:14">
      <c r="A79" s="5" t="s">
        <v>182</v>
      </c>
      <c r="B79" s="4">
        <v>2.3E-2</v>
      </c>
      <c r="C79" s="6">
        <f t="shared" si="3"/>
        <v>0.58419999999999994</v>
      </c>
      <c r="D79" s="4">
        <v>51</v>
      </c>
      <c r="E79" s="18">
        <f t="shared" si="4"/>
        <v>1295.3999999999999</v>
      </c>
      <c r="F79" s="4" t="s">
        <v>28</v>
      </c>
      <c r="G79" s="5" t="s">
        <v>103</v>
      </c>
      <c r="H79" s="5" t="s">
        <v>258</v>
      </c>
      <c r="I79" s="5" t="s">
        <v>193</v>
      </c>
      <c r="J79" s="5">
        <v>5290</v>
      </c>
      <c r="K79" s="21">
        <f t="shared" si="5"/>
        <v>2.3995064909145341</v>
      </c>
      <c r="L79" s="5" t="s">
        <v>13</v>
      </c>
      <c r="M79" s="5" t="s">
        <v>194</v>
      </c>
      <c r="N79" s="5" t="s">
        <v>83</v>
      </c>
    </row>
    <row r="80" spans="1:14">
      <c r="A80" s="5" t="s">
        <v>183</v>
      </c>
      <c r="B80" s="4">
        <v>2.3E-2</v>
      </c>
      <c r="C80" s="6">
        <f t="shared" si="3"/>
        <v>0.58419999999999994</v>
      </c>
      <c r="D80" s="4">
        <v>52.375</v>
      </c>
      <c r="E80" s="18">
        <f t="shared" si="4"/>
        <v>1330.3249999999998</v>
      </c>
      <c r="F80" s="4" t="s">
        <v>28</v>
      </c>
      <c r="G80" s="5" t="s">
        <v>103</v>
      </c>
      <c r="H80" s="5" t="s">
        <v>258</v>
      </c>
      <c r="I80" s="5" t="s">
        <v>110</v>
      </c>
      <c r="J80" s="5">
        <v>6190</v>
      </c>
      <c r="K80" s="21">
        <f t="shared" si="5"/>
        <v>2.8077401094066099</v>
      </c>
      <c r="L80" s="5" t="s">
        <v>13</v>
      </c>
      <c r="M80" s="5" t="s">
        <v>196</v>
      </c>
      <c r="N80" s="5" t="s">
        <v>21</v>
      </c>
    </row>
    <row r="81" spans="1:14">
      <c r="A81" s="5" t="s">
        <v>184</v>
      </c>
      <c r="B81" s="4">
        <v>2.3E-2</v>
      </c>
      <c r="C81" s="6">
        <f t="shared" si="3"/>
        <v>0.58419999999999994</v>
      </c>
      <c r="D81" s="4">
        <v>56.865000000000002</v>
      </c>
      <c r="E81" s="18">
        <f t="shared" si="4"/>
        <v>1444.3709999999999</v>
      </c>
      <c r="F81" s="4" t="s">
        <v>28</v>
      </c>
      <c r="G81" s="5" t="s">
        <v>103</v>
      </c>
      <c r="H81" s="5" t="s">
        <v>258</v>
      </c>
      <c r="I81" s="15"/>
      <c r="J81" s="5">
        <v>1000</v>
      </c>
      <c r="K81" s="21">
        <f t="shared" si="5"/>
        <v>0.45359290943563974</v>
      </c>
      <c r="L81" s="5" t="s">
        <v>17</v>
      </c>
      <c r="M81" s="15"/>
      <c r="N81" s="15"/>
    </row>
    <row r="82" spans="1:14">
      <c r="A82" s="5" t="s">
        <v>185</v>
      </c>
      <c r="B82" s="4">
        <v>2.35E-2</v>
      </c>
      <c r="C82" s="6">
        <f t="shared" si="3"/>
        <v>0.59689999999999999</v>
      </c>
      <c r="D82" s="4">
        <v>48.5</v>
      </c>
      <c r="E82" s="18">
        <f t="shared" si="4"/>
        <v>1231.8999999999999</v>
      </c>
      <c r="F82" s="4" t="s">
        <v>28</v>
      </c>
      <c r="G82" s="5" t="s">
        <v>103</v>
      </c>
      <c r="H82" s="5" t="s">
        <v>258</v>
      </c>
      <c r="I82" s="5" t="s">
        <v>107</v>
      </c>
      <c r="J82" s="5">
        <v>4460</v>
      </c>
      <c r="K82" s="21">
        <f t="shared" si="5"/>
        <v>2.0230243760829532</v>
      </c>
      <c r="L82" s="5" t="s">
        <v>17</v>
      </c>
      <c r="M82" s="5" t="s">
        <v>111</v>
      </c>
      <c r="N82" s="5" t="s">
        <v>21</v>
      </c>
    </row>
    <row r="83" spans="1:14">
      <c r="A83" s="5" t="s">
        <v>186</v>
      </c>
      <c r="B83" s="4">
        <v>2.7E-2</v>
      </c>
      <c r="C83" s="6">
        <f t="shared" si="3"/>
        <v>0.68579999999999997</v>
      </c>
      <c r="D83" s="4">
        <v>51</v>
      </c>
      <c r="E83" s="18">
        <f t="shared" si="4"/>
        <v>1295.3999999999999</v>
      </c>
      <c r="F83" s="4" t="s">
        <v>28</v>
      </c>
      <c r="G83" s="5" t="s">
        <v>103</v>
      </c>
      <c r="H83" s="5" t="s">
        <v>258</v>
      </c>
      <c r="I83" s="5" t="s">
        <v>104</v>
      </c>
      <c r="J83" s="7">
        <v>6720</v>
      </c>
      <c r="K83" s="21">
        <f t="shared" si="5"/>
        <v>3.0481443514074988</v>
      </c>
      <c r="L83" s="5" t="s">
        <v>33</v>
      </c>
      <c r="M83" s="5" t="s">
        <v>198</v>
      </c>
      <c r="N83" s="5" t="s">
        <v>21</v>
      </c>
    </row>
    <row r="84" spans="1:14">
      <c r="A84" s="5" t="s">
        <v>187</v>
      </c>
      <c r="B84" s="4">
        <v>2.7E-2</v>
      </c>
      <c r="C84" s="6">
        <f t="shared" si="3"/>
        <v>0.68579999999999997</v>
      </c>
      <c r="D84" s="4">
        <v>55.091999999999999</v>
      </c>
      <c r="E84" s="18">
        <f t="shared" si="4"/>
        <v>1399.3367999999998</v>
      </c>
      <c r="F84" s="4" t="s">
        <v>28</v>
      </c>
      <c r="G84" s="5" t="s">
        <v>208</v>
      </c>
      <c r="H84" s="5" t="s">
        <v>260</v>
      </c>
      <c r="I84" s="5" t="s">
        <v>104</v>
      </c>
      <c r="J84" s="5">
        <v>2675</v>
      </c>
      <c r="K84" s="21">
        <f t="shared" si="5"/>
        <v>1.2133610327403364</v>
      </c>
      <c r="L84" s="5" t="s">
        <v>33</v>
      </c>
      <c r="M84" s="5" t="s">
        <v>199</v>
      </c>
      <c r="N84" s="5" t="s">
        <v>200</v>
      </c>
    </row>
    <row r="85" spans="1:14">
      <c r="A85" s="5" t="s">
        <v>188</v>
      </c>
      <c r="B85" s="4">
        <v>2.7E-2</v>
      </c>
      <c r="C85" s="6">
        <f t="shared" si="3"/>
        <v>0.68579999999999997</v>
      </c>
      <c r="D85" s="4">
        <v>56.865000000000002</v>
      </c>
      <c r="E85" s="18">
        <f t="shared" si="4"/>
        <v>1444.3709999999999</v>
      </c>
      <c r="F85" s="4" t="s">
        <v>28</v>
      </c>
      <c r="G85" s="5" t="s">
        <v>103</v>
      </c>
      <c r="H85" s="5" t="s">
        <v>258</v>
      </c>
      <c r="I85" s="5" t="s">
        <v>110</v>
      </c>
      <c r="J85" s="5">
        <v>8800</v>
      </c>
      <c r="K85" s="21">
        <f t="shared" si="5"/>
        <v>3.9916176030336294</v>
      </c>
      <c r="L85" s="5" t="s">
        <v>17</v>
      </c>
      <c r="M85" s="5" t="s">
        <v>201</v>
      </c>
      <c r="N85" s="5" t="s">
        <v>202</v>
      </c>
    </row>
    <row r="86" spans="1:14">
      <c r="A86" s="5" t="s">
        <v>189</v>
      </c>
      <c r="B86" s="4">
        <v>2.7E-2</v>
      </c>
      <c r="C86" s="6">
        <f t="shared" si="3"/>
        <v>0.68579999999999997</v>
      </c>
      <c r="D86" s="4">
        <v>56.865000000000002</v>
      </c>
      <c r="E86" s="18">
        <f t="shared" si="4"/>
        <v>1444.3709999999999</v>
      </c>
      <c r="F86" s="4" t="s">
        <v>28</v>
      </c>
      <c r="G86" s="5" t="s">
        <v>103</v>
      </c>
      <c r="H86" s="5" t="s">
        <v>258</v>
      </c>
      <c r="I86" s="5" t="s">
        <v>104</v>
      </c>
      <c r="J86" s="5">
        <v>5820</v>
      </c>
      <c r="K86" s="21">
        <f t="shared" si="5"/>
        <v>2.639910732915423</v>
      </c>
      <c r="L86" s="5" t="s">
        <v>17</v>
      </c>
      <c r="M86" s="5" t="s">
        <v>199</v>
      </c>
      <c r="N86" s="5" t="s">
        <v>21</v>
      </c>
    </row>
    <row r="87" spans="1:14">
      <c r="A87" s="5" t="s">
        <v>190</v>
      </c>
      <c r="B87" s="4">
        <v>2.7E-2</v>
      </c>
      <c r="C87" s="6">
        <f t="shared" si="3"/>
        <v>0.68579999999999997</v>
      </c>
      <c r="D87" s="4">
        <v>56.865000000000002</v>
      </c>
      <c r="E87" s="18">
        <f t="shared" si="4"/>
        <v>1444.3709999999999</v>
      </c>
      <c r="F87" s="4" t="s">
        <v>28</v>
      </c>
      <c r="G87" s="5" t="s">
        <v>103</v>
      </c>
      <c r="H87" s="5" t="s">
        <v>258</v>
      </c>
      <c r="I87" s="5" t="s">
        <v>104</v>
      </c>
      <c r="J87" s="5">
        <v>10990</v>
      </c>
      <c r="K87" s="21">
        <f t="shared" si="5"/>
        <v>4.9849860746976802</v>
      </c>
      <c r="L87" s="5" t="s">
        <v>17</v>
      </c>
      <c r="M87" s="5" t="s">
        <v>203</v>
      </c>
      <c r="N87" s="5" t="s">
        <v>204</v>
      </c>
    </row>
    <row r="88" spans="1:14">
      <c r="A88" s="5" t="s">
        <v>191</v>
      </c>
      <c r="B88" s="4">
        <v>2.9000000000000001E-2</v>
      </c>
      <c r="C88" s="6">
        <f t="shared" si="3"/>
        <v>0.73660000000000003</v>
      </c>
      <c r="D88" s="4">
        <v>60</v>
      </c>
      <c r="E88" s="18">
        <f t="shared" si="4"/>
        <v>1524</v>
      </c>
      <c r="F88" s="4" t="s">
        <v>28</v>
      </c>
      <c r="G88" s="5" t="s">
        <v>39</v>
      </c>
      <c r="H88" s="5" t="s">
        <v>259</v>
      </c>
      <c r="I88" s="5" t="s">
        <v>107</v>
      </c>
      <c r="J88" s="5">
        <v>16400</v>
      </c>
      <c r="K88" s="21">
        <f t="shared" si="5"/>
        <v>7.4389237147444911</v>
      </c>
      <c r="L88" s="5" t="s">
        <v>163</v>
      </c>
      <c r="M88" s="5" t="s">
        <v>111</v>
      </c>
      <c r="N88" s="5" t="s">
        <v>205</v>
      </c>
    </row>
    <row r="89" spans="1:14">
      <c r="A89" s="5" t="s">
        <v>192</v>
      </c>
      <c r="B89" s="4">
        <v>3.4000000000000002E-2</v>
      </c>
      <c r="C89" s="6">
        <f t="shared" si="3"/>
        <v>0.86360000000000003</v>
      </c>
      <c r="D89" s="4">
        <v>52.375</v>
      </c>
      <c r="E89" s="18">
        <f t="shared" si="4"/>
        <v>1330.3249999999998</v>
      </c>
      <c r="F89" s="4" t="s">
        <v>28</v>
      </c>
      <c r="G89" s="5" t="s">
        <v>103</v>
      </c>
      <c r="H89" s="5" t="s">
        <v>258</v>
      </c>
      <c r="I89" s="5" t="s">
        <v>110</v>
      </c>
      <c r="J89" s="5">
        <v>1960</v>
      </c>
      <c r="K89" s="21">
        <f t="shared" si="5"/>
        <v>0.88904210249385385</v>
      </c>
      <c r="L89" s="5" t="s">
        <v>17</v>
      </c>
      <c r="M89" s="5" t="s">
        <v>206</v>
      </c>
      <c r="N89" s="5" t="s">
        <v>207</v>
      </c>
    </row>
    <row r="90" spans="1:14">
      <c r="A90" s="5" t="s">
        <v>209</v>
      </c>
      <c r="B90" s="4">
        <v>3.4500000000000003E-2</v>
      </c>
      <c r="C90" s="6">
        <f t="shared" si="3"/>
        <v>0.87630000000000008</v>
      </c>
      <c r="D90" s="4">
        <v>48.25</v>
      </c>
      <c r="E90" s="18">
        <f t="shared" si="4"/>
        <v>1225.55</v>
      </c>
      <c r="F90" s="4" t="s">
        <v>28</v>
      </c>
      <c r="G90" s="5" t="s">
        <v>213</v>
      </c>
      <c r="H90" s="5" t="s">
        <v>256</v>
      </c>
      <c r="I90" s="5" t="s">
        <v>104</v>
      </c>
      <c r="J90" s="5">
        <v>7930</v>
      </c>
      <c r="K90" s="21">
        <f t="shared" si="5"/>
        <v>3.5969917718246229</v>
      </c>
      <c r="L90" s="5" t="s">
        <v>33</v>
      </c>
      <c r="M90" s="5" t="s">
        <v>212</v>
      </c>
      <c r="N90" s="5" t="s">
        <v>83</v>
      </c>
    </row>
    <row r="91" spans="1:14">
      <c r="A91" s="5" t="s">
        <v>210</v>
      </c>
      <c r="B91" s="4">
        <v>4.5999999999999999E-2</v>
      </c>
      <c r="C91" s="6">
        <f t="shared" si="3"/>
        <v>1.1683999999999999</v>
      </c>
      <c r="D91" s="4">
        <v>48.375</v>
      </c>
      <c r="E91" s="18">
        <f t="shared" si="4"/>
        <v>1228.7249999999999</v>
      </c>
      <c r="F91" s="4" t="s">
        <v>28</v>
      </c>
      <c r="G91" s="5" t="s">
        <v>80</v>
      </c>
      <c r="H91" s="5" t="s">
        <v>258</v>
      </c>
      <c r="I91" s="5" t="s">
        <v>107</v>
      </c>
      <c r="J91" s="5">
        <v>3500</v>
      </c>
      <c r="K91" s="21">
        <f t="shared" si="5"/>
        <v>1.5875751830247391</v>
      </c>
      <c r="L91" s="5" t="s">
        <v>17</v>
      </c>
      <c r="M91" s="5" t="s">
        <v>111</v>
      </c>
      <c r="N91" s="5" t="s">
        <v>53</v>
      </c>
    </row>
    <row r="92" spans="1:14">
      <c r="A92" s="5" t="s">
        <v>211</v>
      </c>
      <c r="B92" s="4">
        <v>4.65E-2</v>
      </c>
      <c r="C92" s="6">
        <f t="shared" si="3"/>
        <v>1.1810999999999998</v>
      </c>
      <c r="D92" s="4">
        <v>54.12</v>
      </c>
      <c r="E92" s="18">
        <f t="shared" si="4"/>
        <v>1374.6479999999999</v>
      </c>
      <c r="F92" s="4" t="s">
        <v>28</v>
      </c>
      <c r="G92" s="5" t="s">
        <v>208</v>
      </c>
      <c r="H92" s="5" t="s">
        <v>260</v>
      </c>
      <c r="I92" s="5" t="s">
        <v>104</v>
      </c>
      <c r="J92" s="5">
        <v>6890</v>
      </c>
      <c r="K92" s="21">
        <f t="shared" si="5"/>
        <v>3.1252551460115576</v>
      </c>
      <c r="L92" s="5" t="s">
        <v>13</v>
      </c>
      <c r="M92" s="15"/>
      <c r="N92" s="5" t="s">
        <v>214</v>
      </c>
    </row>
    <row r="93" spans="1:14">
      <c r="A93" s="5" t="s">
        <v>232</v>
      </c>
      <c r="B93" s="5">
        <v>2.3E-2</v>
      </c>
      <c r="C93" s="6">
        <f t="shared" si="3"/>
        <v>0.58419999999999994</v>
      </c>
      <c r="D93" s="5">
        <v>56.865000000000002</v>
      </c>
      <c r="E93" s="18">
        <f t="shared" si="4"/>
        <v>1444.3709999999999</v>
      </c>
      <c r="F93" s="4" t="s">
        <v>28</v>
      </c>
      <c r="G93" s="5" t="s">
        <v>11</v>
      </c>
      <c r="H93" s="5" t="s">
        <v>258</v>
      </c>
      <c r="I93" s="5" t="s">
        <v>171</v>
      </c>
      <c r="J93" s="7">
        <v>3030</v>
      </c>
      <c r="K93" s="21">
        <f t="shared" si="5"/>
        <v>1.3743865155899884</v>
      </c>
      <c r="L93" s="5" t="s">
        <v>233</v>
      </c>
      <c r="M93" s="5" t="s">
        <v>12</v>
      </c>
      <c r="N93" s="5" t="s">
        <v>234</v>
      </c>
    </row>
    <row r="94" spans="1:14">
      <c r="A94" s="5" t="s">
        <v>243</v>
      </c>
      <c r="B94" s="4">
        <v>2.3E-2</v>
      </c>
      <c r="C94" s="6">
        <f t="shared" si="3"/>
        <v>0.58419999999999994</v>
      </c>
      <c r="D94" s="4">
        <v>51</v>
      </c>
      <c r="E94" s="18">
        <f t="shared" si="4"/>
        <v>1295.3999999999999</v>
      </c>
      <c r="F94" s="4" t="s">
        <v>28</v>
      </c>
      <c r="G94" s="5" t="s">
        <v>11</v>
      </c>
      <c r="H94" s="5" t="s">
        <v>258</v>
      </c>
      <c r="I94" s="5" t="s">
        <v>19</v>
      </c>
      <c r="J94" s="5">
        <v>5980</v>
      </c>
      <c r="K94" s="21">
        <f t="shared" si="5"/>
        <v>2.7124855984251255</v>
      </c>
      <c r="L94" s="5" t="s">
        <v>248</v>
      </c>
      <c r="M94" s="5" t="s">
        <v>247</v>
      </c>
      <c r="N94" s="5" t="s">
        <v>10</v>
      </c>
    </row>
    <row r="95" spans="1:14">
      <c r="A95" s="5" t="s">
        <v>244</v>
      </c>
      <c r="B95" s="4">
        <v>1.6E-2</v>
      </c>
      <c r="C95" s="6">
        <f t="shared" si="3"/>
        <v>0.40639999999999998</v>
      </c>
      <c r="D95" s="4">
        <v>53.98</v>
      </c>
      <c r="E95" s="18">
        <f t="shared" si="4"/>
        <v>1371.0919999999999</v>
      </c>
      <c r="F95" s="4" t="s">
        <v>28</v>
      </c>
      <c r="G95" s="5" t="s">
        <v>11</v>
      </c>
      <c r="H95" s="5" t="s">
        <v>258</v>
      </c>
      <c r="I95" s="5" t="s">
        <v>19</v>
      </c>
      <c r="J95" s="5">
        <v>5870</v>
      </c>
      <c r="K95" s="21">
        <f t="shared" si="5"/>
        <v>2.6625903783872054</v>
      </c>
      <c r="L95" s="5" t="s">
        <v>163</v>
      </c>
      <c r="M95" s="5" t="s">
        <v>250</v>
      </c>
      <c r="N95" s="5" t="s">
        <v>205</v>
      </c>
    </row>
    <row r="96" spans="1:14">
      <c r="A96" s="5" t="s">
        <v>245</v>
      </c>
      <c r="B96" s="4">
        <v>2.3E-2</v>
      </c>
      <c r="C96" s="6">
        <f t="shared" si="3"/>
        <v>0.58419999999999994</v>
      </c>
      <c r="D96" s="4">
        <v>56.865000000000002</v>
      </c>
      <c r="E96" s="18">
        <f t="shared" si="4"/>
        <v>1444.3709999999999</v>
      </c>
      <c r="F96" s="4" t="s">
        <v>252</v>
      </c>
      <c r="G96" s="5" t="s">
        <v>251</v>
      </c>
      <c r="H96" s="5" t="s">
        <v>258</v>
      </c>
      <c r="I96" s="5" t="s">
        <v>19</v>
      </c>
      <c r="J96" s="5">
        <v>4390</v>
      </c>
      <c r="K96" s="21">
        <f t="shared" si="5"/>
        <v>1.9912728724224584</v>
      </c>
      <c r="L96" s="5" t="s">
        <v>248</v>
      </c>
      <c r="M96" s="5" t="s">
        <v>250</v>
      </c>
      <c r="N96" s="5" t="s">
        <v>10</v>
      </c>
    </row>
    <row r="97" spans="1:14">
      <c r="A97" s="5" t="s">
        <v>246</v>
      </c>
      <c r="B97" s="4">
        <v>2.3E-2</v>
      </c>
      <c r="C97" s="6">
        <f t="shared" si="3"/>
        <v>0.58419999999999994</v>
      </c>
      <c r="D97" s="4">
        <v>51</v>
      </c>
      <c r="E97" s="18">
        <f t="shared" si="4"/>
        <v>1295.3999999999999</v>
      </c>
      <c r="F97" s="4" t="s">
        <v>28</v>
      </c>
      <c r="G97" s="5" t="s">
        <v>11</v>
      </c>
      <c r="H97" s="5" t="s">
        <v>258</v>
      </c>
      <c r="I97" s="5" t="s">
        <v>42</v>
      </c>
      <c r="J97" s="5">
        <v>5390</v>
      </c>
      <c r="K97" s="21">
        <f t="shared" si="5"/>
        <v>2.4448657818580983</v>
      </c>
      <c r="L97" s="5" t="s">
        <v>13</v>
      </c>
      <c r="M97" s="5" t="s">
        <v>20</v>
      </c>
      <c r="N97" s="5" t="s">
        <v>10</v>
      </c>
    </row>
    <row r="98" spans="1:14">
      <c r="A98" s="5" t="s">
        <v>249</v>
      </c>
      <c r="B98" s="4">
        <v>2.3E-2</v>
      </c>
      <c r="C98" s="6">
        <f t="shared" si="3"/>
        <v>0.58419999999999994</v>
      </c>
      <c r="D98" s="4">
        <v>51</v>
      </c>
      <c r="E98" s="18">
        <f t="shared" si="4"/>
        <v>1295.3999999999999</v>
      </c>
      <c r="F98" s="4" t="s">
        <v>28</v>
      </c>
      <c r="G98" s="5" t="s">
        <v>11</v>
      </c>
      <c r="H98" s="5" t="s">
        <v>258</v>
      </c>
      <c r="I98" s="5" t="s">
        <v>42</v>
      </c>
      <c r="J98" s="5">
        <v>6360</v>
      </c>
      <c r="K98" s="21">
        <f t="shared" si="5"/>
        <v>2.8848509040106687</v>
      </c>
      <c r="L98" s="5" t="s">
        <v>13</v>
      </c>
      <c r="M98" s="5" t="s">
        <v>12</v>
      </c>
      <c r="N98" s="5" t="s">
        <v>10</v>
      </c>
    </row>
    <row r="99" spans="1:14" s="10" customFormat="1">
      <c r="A99" s="9" t="s">
        <v>38</v>
      </c>
      <c r="B99" s="9">
        <v>3.5999999999999997E-2</v>
      </c>
      <c r="C99" s="6">
        <f t="shared" si="3"/>
        <v>0.91439999999999988</v>
      </c>
      <c r="D99" s="9">
        <v>48</v>
      </c>
      <c r="E99" s="18">
        <f t="shared" si="4"/>
        <v>1219.1999999999998</v>
      </c>
      <c r="F99" s="9" t="s">
        <v>14</v>
      </c>
      <c r="G99" s="9" t="s">
        <v>18</v>
      </c>
      <c r="H99" s="5" t="s">
        <v>257</v>
      </c>
      <c r="I99" s="9" t="s">
        <v>19</v>
      </c>
      <c r="J99" s="9">
        <v>4990</v>
      </c>
      <c r="K99" s="21">
        <f t="shared" si="5"/>
        <v>2.2634286180838421</v>
      </c>
      <c r="L99" s="9" t="s">
        <v>23</v>
      </c>
      <c r="M99" s="9" t="s">
        <v>40</v>
      </c>
      <c r="N99" s="9" t="s">
        <v>41</v>
      </c>
    </row>
    <row r="100" spans="1:14">
      <c r="A100" s="5">
        <v>44422</v>
      </c>
      <c r="B100" s="5">
        <v>2.3E-2</v>
      </c>
      <c r="C100" s="6">
        <f t="shared" si="3"/>
        <v>0.58419999999999994</v>
      </c>
      <c r="D100" s="5">
        <v>22.9</v>
      </c>
      <c r="E100" s="18">
        <f t="shared" si="4"/>
        <v>581.66</v>
      </c>
      <c r="F100" s="5" t="s">
        <v>14</v>
      </c>
      <c r="G100" s="11"/>
      <c r="H100" s="11"/>
      <c r="I100" s="11" t="s">
        <v>19</v>
      </c>
      <c r="J100" s="11">
        <v>4100</v>
      </c>
      <c r="K100" s="21">
        <f t="shared" si="5"/>
        <v>1.8597309286861228</v>
      </c>
      <c r="L100" s="11" t="s">
        <v>45</v>
      </c>
      <c r="M100" s="11" t="s">
        <v>46</v>
      </c>
      <c r="N100" s="11" t="s">
        <v>47</v>
      </c>
    </row>
    <row r="101" spans="1:14">
      <c r="A101" s="5">
        <v>44423</v>
      </c>
      <c r="B101" s="5">
        <v>2.3E-2</v>
      </c>
      <c r="C101" s="6">
        <f t="shared" si="3"/>
        <v>0.58419999999999994</v>
      </c>
      <c r="D101" s="5">
        <v>22.9</v>
      </c>
      <c r="E101" s="18">
        <f t="shared" si="4"/>
        <v>581.66</v>
      </c>
      <c r="F101" s="5" t="s">
        <v>14</v>
      </c>
      <c r="G101" s="11"/>
      <c r="H101" s="11"/>
      <c r="I101" s="11" t="s">
        <v>19</v>
      </c>
      <c r="J101" s="5">
        <v>4100</v>
      </c>
      <c r="K101" s="21">
        <f t="shared" si="5"/>
        <v>1.8597309286861228</v>
      </c>
      <c r="L101" s="11" t="s">
        <v>45</v>
      </c>
      <c r="M101" s="11" t="s">
        <v>46</v>
      </c>
      <c r="N101" s="11" t="s">
        <v>47</v>
      </c>
    </row>
    <row r="102" spans="1:14">
      <c r="A102" s="5">
        <v>44424</v>
      </c>
      <c r="B102" s="5">
        <v>2.3E-2</v>
      </c>
      <c r="C102" s="6">
        <f t="shared" si="3"/>
        <v>0.58419999999999994</v>
      </c>
      <c r="D102" s="5">
        <v>22.9</v>
      </c>
      <c r="E102" s="18">
        <f t="shared" si="4"/>
        <v>581.66</v>
      </c>
      <c r="F102" s="5" t="s">
        <v>14</v>
      </c>
      <c r="G102" s="11"/>
      <c r="H102" s="11"/>
      <c r="I102" s="11" t="s">
        <v>19</v>
      </c>
      <c r="J102" s="5">
        <v>4180</v>
      </c>
      <c r="K102" s="21">
        <f t="shared" si="5"/>
        <v>1.896018361440974</v>
      </c>
      <c r="L102" s="11" t="s">
        <v>45</v>
      </c>
      <c r="M102" s="11" t="s">
        <v>46</v>
      </c>
      <c r="N102" s="11" t="s">
        <v>47</v>
      </c>
    </row>
    <row r="103" spans="1:14">
      <c r="A103" s="5">
        <v>44425</v>
      </c>
      <c r="B103" s="5">
        <v>2.3E-2</v>
      </c>
      <c r="C103" s="6">
        <f t="shared" si="3"/>
        <v>0.58419999999999994</v>
      </c>
      <c r="D103" s="5">
        <v>22.9</v>
      </c>
      <c r="E103" s="18">
        <f t="shared" si="4"/>
        <v>581.66</v>
      </c>
      <c r="F103" s="5" t="s">
        <v>14</v>
      </c>
      <c r="G103" s="11"/>
      <c r="H103" s="11"/>
      <c r="I103" s="11" t="s">
        <v>19</v>
      </c>
      <c r="J103" s="5">
        <v>4375</v>
      </c>
      <c r="K103" s="21">
        <f t="shared" si="5"/>
        <v>1.9844689787809238</v>
      </c>
      <c r="L103" s="11" t="s">
        <v>45</v>
      </c>
      <c r="M103" s="11" t="s">
        <v>46</v>
      </c>
      <c r="N103" s="11" t="s">
        <v>47</v>
      </c>
    </row>
    <row r="104" spans="1:14">
      <c r="A104" s="5">
        <v>44426</v>
      </c>
      <c r="B104" s="5">
        <v>2.3E-2</v>
      </c>
      <c r="C104" s="6">
        <f t="shared" si="3"/>
        <v>0.58419999999999994</v>
      </c>
      <c r="D104" s="5">
        <v>22.9</v>
      </c>
      <c r="E104" s="18">
        <f t="shared" si="4"/>
        <v>581.66</v>
      </c>
      <c r="F104" s="5" t="s">
        <v>14</v>
      </c>
      <c r="G104" s="11"/>
      <c r="H104" s="11"/>
      <c r="I104" s="11" t="s">
        <v>19</v>
      </c>
      <c r="J104" s="5">
        <v>4180</v>
      </c>
      <c r="K104" s="21">
        <f t="shared" si="5"/>
        <v>1.896018361440974</v>
      </c>
      <c r="L104" s="11" t="s">
        <v>45</v>
      </c>
      <c r="M104" s="11" t="s">
        <v>46</v>
      </c>
      <c r="N104" s="11" t="s">
        <v>47</v>
      </c>
    </row>
    <row r="105" spans="1:14">
      <c r="A105" s="5">
        <v>44427</v>
      </c>
      <c r="B105" s="5">
        <v>2.3E-2</v>
      </c>
      <c r="C105" s="6">
        <f t="shared" si="3"/>
        <v>0.58419999999999994</v>
      </c>
      <c r="D105" s="5">
        <v>22.9</v>
      </c>
      <c r="E105" s="18">
        <f t="shared" si="4"/>
        <v>581.66</v>
      </c>
      <c r="F105" s="5" t="s">
        <v>14</v>
      </c>
      <c r="G105" s="11"/>
      <c r="H105" s="11"/>
      <c r="I105" s="11" t="s">
        <v>19</v>
      </c>
      <c r="J105" s="5">
        <v>4375</v>
      </c>
      <c r="K105" s="21">
        <f t="shared" si="5"/>
        <v>1.9844689787809238</v>
      </c>
      <c r="L105" s="11" t="s">
        <v>45</v>
      </c>
      <c r="M105" s="11" t="s">
        <v>46</v>
      </c>
      <c r="N105" s="11" t="s">
        <v>47</v>
      </c>
    </row>
    <row r="106" spans="1:14">
      <c r="A106" s="5" t="s">
        <v>48</v>
      </c>
      <c r="B106" s="5">
        <v>2.3E-2</v>
      </c>
      <c r="C106" s="6">
        <f t="shared" si="3"/>
        <v>0.58419999999999994</v>
      </c>
      <c r="D106" s="5">
        <v>22.9</v>
      </c>
      <c r="E106" s="18">
        <f t="shared" si="4"/>
        <v>581.66</v>
      </c>
      <c r="F106" s="5" t="s">
        <v>14</v>
      </c>
      <c r="G106" s="5"/>
      <c r="H106" s="5"/>
      <c r="I106" s="11" t="s">
        <v>19</v>
      </c>
      <c r="J106" s="5">
        <v>1155</v>
      </c>
      <c r="K106" s="21">
        <f t="shared" si="5"/>
        <v>0.52389981039816391</v>
      </c>
      <c r="L106" s="5" t="s">
        <v>51</v>
      </c>
      <c r="M106" s="11" t="s">
        <v>43</v>
      </c>
      <c r="N106" s="11" t="s">
        <v>50</v>
      </c>
    </row>
    <row r="107" spans="1:14">
      <c r="A107" s="5" t="s">
        <v>49</v>
      </c>
      <c r="B107" s="5">
        <v>2.3E-2</v>
      </c>
      <c r="C107" s="6">
        <f t="shared" si="3"/>
        <v>0.58419999999999994</v>
      </c>
      <c r="D107" s="5">
        <v>22.9</v>
      </c>
      <c r="E107" s="18">
        <f t="shared" si="4"/>
        <v>581.66</v>
      </c>
      <c r="F107" s="5" t="s">
        <v>14</v>
      </c>
      <c r="G107" s="5"/>
      <c r="H107" s="5"/>
      <c r="I107" s="11" t="s">
        <v>19</v>
      </c>
      <c r="J107" s="5">
        <v>1155</v>
      </c>
      <c r="K107" s="21">
        <f t="shared" si="5"/>
        <v>0.52389981039816391</v>
      </c>
      <c r="L107" s="5" t="s">
        <v>51</v>
      </c>
      <c r="M107" s="11" t="s">
        <v>43</v>
      </c>
      <c r="N107" s="11" t="s">
        <v>50</v>
      </c>
    </row>
    <row r="108" spans="1:14">
      <c r="A108" s="5" t="s">
        <v>52</v>
      </c>
      <c r="B108" s="5">
        <v>2.3900000000000001E-2</v>
      </c>
      <c r="C108" s="6">
        <f t="shared" si="3"/>
        <v>0.60706000000000004</v>
      </c>
      <c r="D108" s="5">
        <v>41.375</v>
      </c>
      <c r="E108" s="18">
        <f t="shared" si="4"/>
        <v>1050.925</v>
      </c>
      <c r="F108" s="5" t="s">
        <v>14</v>
      </c>
      <c r="G108" s="5"/>
      <c r="H108" s="5"/>
      <c r="I108" s="11" t="s">
        <v>12</v>
      </c>
      <c r="J108" s="5">
        <v>3430</v>
      </c>
      <c r="K108" s="21">
        <f t="shared" si="5"/>
        <v>1.5558236793642441</v>
      </c>
      <c r="L108" s="5" t="s">
        <v>33</v>
      </c>
      <c r="M108" s="11" t="s">
        <v>12</v>
      </c>
      <c r="N108" s="11" t="s">
        <v>53</v>
      </c>
    </row>
    <row r="109" spans="1:14">
      <c r="A109" s="5" t="s">
        <v>54</v>
      </c>
      <c r="B109" s="5">
        <v>2.3900000000000001E-2</v>
      </c>
      <c r="C109" s="6">
        <f t="shared" si="3"/>
        <v>0.60706000000000004</v>
      </c>
      <c r="D109" s="5">
        <v>48</v>
      </c>
      <c r="E109" s="18">
        <f t="shared" si="4"/>
        <v>1219.1999999999998</v>
      </c>
      <c r="F109" s="5" t="s">
        <v>14</v>
      </c>
      <c r="G109" s="5"/>
      <c r="H109" s="5"/>
      <c r="I109" s="11" t="s">
        <v>12</v>
      </c>
      <c r="J109" s="5">
        <v>3670</v>
      </c>
      <c r="K109" s="21">
        <f t="shared" si="5"/>
        <v>1.6646859776287979</v>
      </c>
      <c r="L109" s="5" t="s">
        <v>33</v>
      </c>
      <c r="M109" s="11" t="s">
        <v>12</v>
      </c>
      <c r="N109" s="11" t="s">
        <v>53</v>
      </c>
    </row>
    <row r="110" spans="1:14">
      <c r="A110" s="5" t="s">
        <v>55</v>
      </c>
      <c r="B110" s="5">
        <v>2.3900000000000001E-2</v>
      </c>
      <c r="C110" s="6">
        <f t="shared" si="3"/>
        <v>0.60706000000000004</v>
      </c>
      <c r="D110" s="5">
        <v>48</v>
      </c>
      <c r="E110" s="18">
        <f t="shared" si="4"/>
        <v>1219.1999999999998</v>
      </c>
      <c r="F110" s="5" t="s">
        <v>14</v>
      </c>
      <c r="G110" s="5"/>
      <c r="H110" s="5"/>
      <c r="I110" s="11" t="s">
        <v>12</v>
      </c>
      <c r="J110" s="5">
        <v>2380</v>
      </c>
      <c r="K110" s="21">
        <f t="shared" si="5"/>
        <v>1.0795511244568226</v>
      </c>
      <c r="L110" s="5" t="s">
        <v>33</v>
      </c>
      <c r="M110" s="11" t="s">
        <v>12</v>
      </c>
      <c r="N110" s="11" t="s">
        <v>53</v>
      </c>
    </row>
    <row r="111" spans="1:14">
      <c r="A111" s="5" t="s">
        <v>56</v>
      </c>
      <c r="B111" s="5">
        <v>2.3900000000000001E-2</v>
      </c>
      <c r="C111" s="6">
        <f t="shared" si="3"/>
        <v>0.60706000000000004</v>
      </c>
      <c r="D111" s="5">
        <v>48</v>
      </c>
      <c r="E111" s="18">
        <f t="shared" si="4"/>
        <v>1219.1999999999998</v>
      </c>
      <c r="F111" s="5" t="s">
        <v>14</v>
      </c>
      <c r="G111" s="5"/>
      <c r="H111" s="5"/>
      <c r="I111" s="11" t="s">
        <v>12</v>
      </c>
      <c r="J111" s="5">
        <v>3430</v>
      </c>
      <c r="K111" s="21">
        <f t="shared" si="5"/>
        <v>1.5558236793642441</v>
      </c>
      <c r="L111" s="5" t="s">
        <v>13</v>
      </c>
      <c r="M111" s="11" t="s">
        <v>12</v>
      </c>
      <c r="N111" s="11" t="s">
        <v>10</v>
      </c>
    </row>
    <row r="112" spans="1:14">
      <c r="A112" s="5" t="s">
        <v>57</v>
      </c>
      <c r="B112" s="5">
        <v>2.3900000000000001E-2</v>
      </c>
      <c r="C112" s="6">
        <f t="shared" si="3"/>
        <v>0.60706000000000004</v>
      </c>
      <c r="D112" s="5">
        <v>50</v>
      </c>
      <c r="E112" s="18">
        <f t="shared" si="4"/>
        <v>1270</v>
      </c>
      <c r="F112" s="5" t="s">
        <v>14</v>
      </c>
      <c r="G112" s="5"/>
      <c r="H112" s="5"/>
      <c r="I112" s="11" t="s">
        <v>58</v>
      </c>
      <c r="J112" s="5">
        <v>3390</v>
      </c>
      <c r="K112" s="21">
        <f t="shared" si="5"/>
        <v>1.5376799629868187</v>
      </c>
      <c r="L112" s="5" t="s">
        <v>33</v>
      </c>
      <c r="M112" s="11" t="s">
        <v>20</v>
      </c>
      <c r="N112" s="11" t="s">
        <v>21</v>
      </c>
    </row>
    <row r="113" spans="1:14">
      <c r="A113" s="5" t="s">
        <v>22</v>
      </c>
      <c r="B113" s="5">
        <v>2.9000000000000001E-2</v>
      </c>
      <c r="C113" s="6">
        <f t="shared" si="3"/>
        <v>0.73660000000000003</v>
      </c>
      <c r="D113" s="5">
        <v>22.9</v>
      </c>
      <c r="E113" s="18">
        <f t="shared" si="4"/>
        <v>581.66</v>
      </c>
      <c r="F113" s="5" t="s">
        <v>14</v>
      </c>
      <c r="G113" s="5" t="s">
        <v>18</v>
      </c>
      <c r="H113" s="5" t="s">
        <v>262</v>
      </c>
      <c r="I113" s="11" t="s">
        <v>19</v>
      </c>
      <c r="J113" s="5">
        <v>3080</v>
      </c>
      <c r="K113" s="21">
        <f t="shared" si="5"/>
        <v>1.3970661610617703</v>
      </c>
      <c r="L113" s="5" t="s">
        <v>23</v>
      </c>
      <c r="M113" s="11" t="s">
        <v>59</v>
      </c>
      <c r="N113" s="11" t="s">
        <v>60</v>
      </c>
    </row>
    <row r="114" spans="1:14">
      <c r="A114" s="5" t="s">
        <v>25</v>
      </c>
      <c r="B114" s="5">
        <v>2.9000000000000001E-2</v>
      </c>
      <c r="C114" s="6">
        <f t="shared" si="3"/>
        <v>0.73660000000000003</v>
      </c>
      <c r="D114" s="5">
        <v>22.9</v>
      </c>
      <c r="E114" s="18">
        <f t="shared" si="4"/>
        <v>581.66</v>
      </c>
      <c r="F114" s="5" t="s">
        <v>14</v>
      </c>
      <c r="G114" s="5" t="s">
        <v>18</v>
      </c>
      <c r="H114" s="5" t="s">
        <v>262</v>
      </c>
      <c r="I114" s="11" t="s">
        <v>19</v>
      </c>
      <c r="J114" s="5">
        <v>3600</v>
      </c>
      <c r="K114" s="21">
        <f t="shared" si="5"/>
        <v>1.6329344739683029</v>
      </c>
      <c r="L114" s="5" t="s">
        <v>23</v>
      </c>
      <c r="M114" s="11" t="s">
        <v>24</v>
      </c>
      <c r="N114" s="11" t="s">
        <v>60</v>
      </c>
    </row>
    <row r="115" spans="1:14">
      <c r="A115" s="5" t="s">
        <v>61</v>
      </c>
      <c r="B115" s="5">
        <v>2.9000000000000001E-2</v>
      </c>
      <c r="C115" s="6">
        <f t="shared" si="3"/>
        <v>0.73660000000000003</v>
      </c>
      <c r="D115" s="5">
        <v>24.9</v>
      </c>
      <c r="E115" s="18">
        <f t="shared" si="4"/>
        <v>632.45999999999992</v>
      </c>
      <c r="F115" s="5" t="s">
        <v>14</v>
      </c>
      <c r="G115" s="5" t="s">
        <v>18</v>
      </c>
      <c r="H115" s="5" t="s">
        <v>262</v>
      </c>
      <c r="I115" s="11" t="s">
        <v>12</v>
      </c>
      <c r="J115" s="5">
        <v>1775</v>
      </c>
      <c r="K115" s="21">
        <f t="shared" si="5"/>
        <v>0.80512741424826051</v>
      </c>
      <c r="L115" s="5" t="s">
        <v>23</v>
      </c>
      <c r="M115" s="11" t="s">
        <v>12</v>
      </c>
      <c r="N115" s="11" t="s">
        <v>53</v>
      </c>
    </row>
    <row r="116" spans="1:14">
      <c r="A116" s="5" t="s">
        <v>16</v>
      </c>
      <c r="B116" s="5">
        <v>2.9899999999999999E-2</v>
      </c>
      <c r="C116" s="6">
        <f t="shared" si="3"/>
        <v>0.75945999999999991</v>
      </c>
      <c r="D116" s="5">
        <v>48</v>
      </c>
      <c r="E116" s="18">
        <f t="shared" si="4"/>
        <v>1219.1999999999998</v>
      </c>
      <c r="F116" s="5" t="s">
        <v>14</v>
      </c>
      <c r="G116" s="5" t="s">
        <v>15</v>
      </c>
      <c r="H116" s="5" t="s">
        <v>263</v>
      </c>
      <c r="I116" s="11" t="s">
        <v>62</v>
      </c>
      <c r="J116" s="5">
        <v>2380</v>
      </c>
      <c r="K116" s="21">
        <f t="shared" si="5"/>
        <v>1.0795511244568226</v>
      </c>
      <c r="L116" s="5" t="s">
        <v>17</v>
      </c>
      <c r="M116" s="11" t="s">
        <v>63</v>
      </c>
      <c r="N116" s="11" t="s">
        <v>64</v>
      </c>
    </row>
    <row r="117" spans="1:14">
      <c r="A117" s="4">
        <v>36071</v>
      </c>
      <c r="B117" s="5">
        <v>2.3E-2</v>
      </c>
      <c r="C117" s="6">
        <f t="shared" si="3"/>
        <v>0.58419999999999994</v>
      </c>
      <c r="D117" s="5">
        <v>44.375</v>
      </c>
      <c r="E117" s="18">
        <f t="shared" si="4"/>
        <v>1127.125</v>
      </c>
      <c r="F117" s="5" t="s">
        <v>14</v>
      </c>
      <c r="G117" s="5"/>
      <c r="H117" s="5"/>
      <c r="I117" s="5" t="s">
        <v>12</v>
      </c>
      <c r="J117" s="5">
        <v>5930</v>
      </c>
      <c r="K117" s="21">
        <f t="shared" si="5"/>
        <v>2.6898059529533436</v>
      </c>
      <c r="L117" s="5" t="s">
        <v>17</v>
      </c>
      <c r="M117" s="5" t="s">
        <v>12</v>
      </c>
      <c r="N117" s="5" t="s">
        <v>32</v>
      </c>
    </row>
    <row r="118" spans="1:14">
      <c r="A118" s="9">
        <v>36070</v>
      </c>
      <c r="B118" s="5">
        <v>4.7E-2</v>
      </c>
      <c r="C118" s="6">
        <f t="shared" si="3"/>
        <v>1.1938</v>
      </c>
      <c r="D118" s="5">
        <v>46.25</v>
      </c>
      <c r="E118" s="18">
        <f t="shared" si="4"/>
        <v>1174.75</v>
      </c>
      <c r="F118" s="5" t="s">
        <v>14</v>
      </c>
      <c r="G118" s="5"/>
      <c r="H118" s="5"/>
      <c r="I118" s="5" t="s">
        <v>12</v>
      </c>
      <c r="J118" s="5">
        <v>5635</v>
      </c>
      <c r="K118" s="21">
        <f t="shared" si="5"/>
        <v>2.55599604466983</v>
      </c>
      <c r="L118" s="5" t="s">
        <v>17</v>
      </c>
      <c r="M118" s="5" t="s">
        <v>12</v>
      </c>
      <c r="N118" s="5" t="s">
        <v>32</v>
      </c>
    </row>
    <row r="119" spans="1:14">
      <c r="A119" s="5" t="s">
        <v>65</v>
      </c>
      <c r="B119" s="5">
        <v>3.5999999999999997E-2</v>
      </c>
      <c r="C119" s="6">
        <f t="shared" si="3"/>
        <v>0.91439999999999988</v>
      </c>
      <c r="D119" s="5">
        <v>46.25</v>
      </c>
      <c r="E119" s="18">
        <f t="shared" si="4"/>
        <v>1174.75</v>
      </c>
      <c r="F119" s="5" t="s">
        <v>14</v>
      </c>
      <c r="G119" s="5"/>
      <c r="H119" s="5"/>
      <c r="I119" s="11" t="s">
        <v>12</v>
      </c>
      <c r="J119" s="5">
        <v>2460</v>
      </c>
      <c r="K119" s="21">
        <f t="shared" si="5"/>
        <v>1.1158385572116738</v>
      </c>
      <c r="L119" s="5" t="s">
        <v>17</v>
      </c>
      <c r="M119" s="11" t="s">
        <v>12</v>
      </c>
      <c r="N119" s="11" t="s">
        <v>53</v>
      </c>
    </row>
    <row r="120" spans="1:14">
      <c r="A120" s="5">
        <v>39953</v>
      </c>
      <c r="B120" s="4">
        <v>2.3900000000000001E-2</v>
      </c>
      <c r="C120" s="6">
        <f t="shared" si="3"/>
        <v>0.60706000000000004</v>
      </c>
      <c r="D120" s="4">
        <v>41.375</v>
      </c>
      <c r="E120" s="18">
        <f t="shared" si="4"/>
        <v>1050.925</v>
      </c>
      <c r="F120" s="4" t="s">
        <v>14</v>
      </c>
      <c r="G120" s="5" t="s">
        <v>219</v>
      </c>
      <c r="H120" s="5" t="s">
        <v>263</v>
      </c>
      <c r="I120" s="5" t="s">
        <v>102</v>
      </c>
      <c r="J120" s="5">
        <v>2975</v>
      </c>
      <c r="K120" s="21">
        <f t="shared" si="5"/>
        <v>1.3494389055710281</v>
      </c>
      <c r="L120" s="5" t="s">
        <v>17</v>
      </c>
      <c r="M120" s="5" t="s">
        <v>12</v>
      </c>
      <c r="N120" s="5" t="s">
        <v>169</v>
      </c>
    </row>
    <row r="121" spans="1:14">
      <c r="A121" s="5" t="s">
        <v>218</v>
      </c>
      <c r="B121" s="4">
        <v>2.3900000000000001E-2</v>
      </c>
      <c r="C121" s="6">
        <f t="shared" si="3"/>
        <v>0.60706000000000004</v>
      </c>
      <c r="D121" s="4">
        <v>41.375</v>
      </c>
      <c r="E121" s="18">
        <f t="shared" si="4"/>
        <v>1050.925</v>
      </c>
      <c r="F121" s="4" t="s">
        <v>14</v>
      </c>
      <c r="G121" s="5" t="s">
        <v>219</v>
      </c>
      <c r="H121" s="5" t="s">
        <v>263</v>
      </c>
      <c r="I121" s="5" t="s">
        <v>107</v>
      </c>
      <c r="J121" s="5">
        <v>3290</v>
      </c>
      <c r="K121" s="21">
        <f t="shared" si="5"/>
        <v>1.4923206720432547</v>
      </c>
      <c r="L121" s="5" t="s">
        <v>17</v>
      </c>
      <c r="M121" s="5" t="s">
        <v>12</v>
      </c>
      <c r="N121" s="5" t="s">
        <v>169</v>
      </c>
    </row>
    <row r="122" spans="1:14">
      <c r="A122" s="5" t="s">
        <v>217</v>
      </c>
      <c r="B122" s="4">
        <v>2.3900000000000001E-2</v>
      </c>
      <c r="C122" s="6">
        <f t="shared" si="3"/>
        <v>0.60706000000000004</v>
      </c>
      <c r="D122" s="4">
        <v>41.375</v>
      </c>
      <c r="E122" s="18">
        <f t="shared" si="4"/>
        <v>1050.925</v>
      </c>
      <c r="F122" s="4" t="s">
        <v>14</v>
      </c>
      <c r="G122" s="5" t="s">
        <v>219</v>
      </c>
      <c r="H122" s="5" t="s">
        <v>263</v>
      </c>
      <c r="I122" s="5" t="s">
        <v>220</v>
      </c>
      <c r="J122" s="5">
        <v>3750</v>
      </c>
      <c r="K122" s="21">
        <f t="shared" si="5"/>
        <v>1.7009734103836489</v>
      </c>
      <c r="L122" s="5" t="s">
        <v>33</v>
      </c>
      <c r="M122" s="5" t="s">
        <v>12</v>
      </c>
      <c r="N122" s="5" t="s">
        <v>169</v>
      </c>
    </row>
    <row r="123" spans="1:14">
      <c r="A123" s="5" t="s">
        <v>216</v>
      </c>
      <c r="B123" s="4">
        <v>2.3900000000000001E-2</v>
      </c>
      <c r="C123" s="6">
        <f t="shared" si="3"/>
        <v>0.60706000000000004</v>
      </c>
      <c r="D123" s="4">
        <v>41.375</v>
      </c>
      <c r="E123" s="18">
        <f t="shared" si="4"/>
        <v>1050.925</v>
      </c>
      <c r="F123" s="4" t="s">
        <v>14</v>
      </c>
      <c r="G123" s="5" t="s">
        <v>219</v>
      </c>
      <c r="H123" s="5" t="s">
        <v>263</v>
      </c>
      <c r="I123" s="5" t="s">
        <v>104</v>
      </c>
      <c r="J123" s="5">
        <v>2110</v>
      </c>
      <c r="K123" s="21">
        <f t="shared" si="5"/>
        <v>0.95708103890919982</v>
      </c>
      <c r="L123" s="5" t="s">
        <v>17</v>
      </c>
      <c r="M123" s="5" t="s">
        <v>221</v>
      </c>
      <c r="N123" s="5" t="s">
        <v>169</v>
      </c>
    </row>
    <row r="124" spans="1:14">
      <c r="A124" s="5" t="s">
        <v>215</v>
      </c>
      <c r="B124" s="4">
        <v>2.3900000000000001E-2</v>
      </c>
      <c r="C124" s="6">
        <f t="shared" si="3"/>
        <v>0.60706000000000004</v>
      </c>
      <c r="D124" s="4">
        <v>41.375</v>
      </c>
      <c r="E124" s="18">
        <f t="shared" si="4"/>
        <v>1050.925</v>
      </c>
      <c r="F124" s="4" t="s">
        <v>14</v>
      </c>
      <c r="G124" s="5" t="s">
        <v>223</v>
      </c>
      <c r="H124" s="5" t="s">
        <v>263</v>
      </c>
      <c r="I124" s="5" t="s">
        <v>222</v>
      </c>
      <c r="J124" s="5">
        <v>2490</v>
      </c>
      <c r="K124" s="21">
        <f t="shared" si="5"/>
        <v>1.1294463444947429</v>
      </c>
      <c r="L124" s="5" t="s">
        <v>17</v>
      </c>
      <c r="M124" s="5" t="s">
        <v>221</v>
      </c>
      <c r="N124" s="5" t="s">
        <v>169</v>
      </c>
    </row>
    <row r="125" spans="1:14">
      <c r="A125" s="5" t="s">
        <v>224</v>
      </c>
      <c r="B125" s="5">
        <v>2.3900000000000001E-2</v>
      </c>
      <c r="C125" s="6">
        <f t="shared" si="3"/>
        <v>0.60706000000000004</v>
      </c>
      <c r="D125" s="4">
        <v>41.375</v>
      </c>
      <c r="E125" s="18">
        <f t="shared" si="4"/>
        <v>1050.925</v>
      </c>
      <c r="F125" s="4" t="s">
        <v>14</v>
      </c>
      <c r="G125" s="5" t="s">
        <v>219</v>
      </c>
      <c r="H125" s="5" t="s">
        <v>263</v>
      </c>
      <c r="I125" s="5" t="s">
        <v>220</v>
      </c>
      <c r="J125" s="5">
        <v>1480</v>
      </c>
      <c r="K125" s="21">
        <f t="shared" si="5"/>
        <v>0.67131750596474682</v>
      </c>
      <c r="L125" s="5" t="s">
        <v>17</v>
      </c>
      <c r="M125" s="5" t="s">
        <v>111</v>
      </c>
      <c r="N125" s="5" t="s">
        <v>231</v>
      </c>
    </row>
    <row r="126" spans="1:14">
      <c r="A126" s="5" t="s">
        <v>225</v>
      </c>
      <c r="B126" s="4">
        <v>2.3900000000000001E-2</v>
      </c>
      <c r="C126" s="6">
        <f t="shared" si="3"/>
        <v>0.60706000000000004</v>
      </c>
      <c r="D126" s="4">
        <v>41.375</v>
      </c>
      <c r="E126" s="18">
        <f t="shared" si="4"/>
        <v>1050.925</v>
      </c>
      <c r="F126" s="4" t="s">
        <v>14</v>
      </c>
      <c r="G126" s="5" t="s">
        <v>219</v>
      </c>
      <c r="H126" s="5" t="s">
        <v>263</v>
      </c>
      <c r="I126" s="5" t="s">
        <v>171</v>
      </c>
      <c r="J126" s="5">
        <v>3510</v>
      </c>
      <c r="K126" s="21">
        <f t="shared" si="5"/>
        <v>1.5921111121190954</v>
      </c>
      <c r="L126" s="5" t="s">
        <v>17</v>
      </c>
      <c r="M126" s="5" t="s">
        <v>111</v>
      </c>
      <c r="N126" s="5" t="s">
        <v>169</v>
      </c>
    </row>
    <row r="127" spans="1:14">
      <c r="A127" s="5" t="s">
        <v>226</v>
      </c>
      <c r="B127" s="4">
        <v>2.3900000000000001E-2</v>
      </c>
      <c r="C127" s="6">
        <f t="shared" si="3"/>
        <v>0.60706000000000004</v>
      </c>
      <c r="D127" s="4">
        <v>48</v>
      </c>
      <c r="E127" s="18">
        <f t="shared" si="4"/>
        <v>1219.1999999999998</v>
      </c>
      <c r="F127" s="4" t="s">
        <v>14</v>
      </c>
      <c r="G127" s="5" t="s">
        <v>15</v>
      </c>
      <c r="H127" s="5" t="s">
        <v>263</v>
      </c>
      <c r="I127" s="5" t="s">
        <v>107</v>
      </c>
      <c r="J127" s="5">
        <v>2640</v>
      </c>
      <c r="K127" s="21">
        <f t="shared" si="5"/>
        <v>1.1974852809100889</v>
      </c>
      <c r="L127" s="5" t="s">
        <v>33</v>
      </c>
      <c r="M127" s="5" t="s">
        <v>12</v>
      </c>
      <c r="N127" s="5" t="s">
        <v>231</v>
      </c>
    </row>
    <row r="128" spans="1:14">
      <c r="A128" s="5" t="s">
        <v>227</v>
      </c>
      <c r="B128" s="4">
        <v>2.3900000000000001E-2</v>
      </c>
      <c r="C128" s="6">
        <f t="shared" si="3"/>
        <v>0.60706000000000004</v>
      </c>
      <c r="D128" s="4">
        <v>48</v>
      </c>
      <c r="E128" s="18">
        <f t="shared" si="4"/>
        <v>1219.1999999999998</v>
      </c>
      <c r="F128" s="4" t="s">
        <v>14</v>
      </c>
      <c r="G128" s="5" t="s">
        <v>15</v>
      </c>
      <c r="H128" s="5" t="s">
        <v>263</v>
      </c>
      <c r="I128" s="5" t="s">
        <v>107</v>
      </c>
      <c r="J128" s="5">
        <v>1740</v>
      </c>
      <c r="K128" s="21">
        <f t="shared" si="5"/>
        <v>0.78925166241801314</v>
      </c>
      <c r="L128" s="5" t="s">
        <v>17</v>
      </c>
      <c r="M128" s="5" t="s">
        <v>12</v>
      </c>
      <c r="N128" s="5" t="s">
        <v>169</v>
      </c>
    </row>
    <row r="129" spans="1:14">
      <c r="A129" s="5" t="s">
        <v>228</v>
      </c>
      <c r="B129" s="4">
        <v>2.3900000000000001E-2</v>
      </c>
      <c r="C129" s="6">
        <f t="shared" si="3"/>
        <v>0.60706000000000004</v>
      </c>
      <c r="D129" s="4">
        <v>48</v>
      </c>
      <c r="E129" s="18">
        <f t="shared" si="4"/>
        <v>1219.1999999999998</v>
      </c>
      <c r="F129" s="4" t="s">
        <v>14</v>
      </c>
      <c r="G129" s="5" t="s">
        <v>15</v>
      </c>
      <c r="H129" s="5" t="s">
        <v>263</v>
      </c>
      <c r="I129" s="5" t="s">
        <v>107</v>
      </c>
      <c r="J129" s="5">
        <v>4645</v>
      </c>
      <c r="K129" s="21">
        <f t="shared" si="5"/>
        <v>2.1069390643285466</v>
      </c>
      <c r="L129" s="5" t="s">
        <v>17</v>
      </c>
      <c r="M129" s="5" t="s">
        <v>12</v>
      </c>
      <c r="N129" s="5" t="s">
        <v>169</v>
      </c>
    </row>
    <row r="130" spans="1:14">
      <c r="A130" s="5" t="s">
        <v>229</v>
      </c>
      <c r="B130" s="4">
        <v>2.3900000000000001E-2</v>
      </c>
      <c r="C130" s="6">
        <f t="shared" si="3"/>
        <v>0.60706000000000004</v>
      </c>
      <c r="D130" s="4">
        <v>48</v>
      </c>
      <c r="E130" s="18">
        <f t="shared" si="4"/>
        <v>1219.1999999999998</v>
      </c>
      <c r="F130" s="4" t="s">
        <v>14</v>
      </c>
      <c r="G130" s="5" t="s">
        <v>15</v>
      </c>
      <c r="H130" s="5" t="s">
        <v>263</v>
      </c>
      <c r="I130" s="5" t="s">
        <v>222</v>
      </c>
      <c r="J130" s="5">
        <v>1730</v>
      </c>
      <c r="K130" s="21">
        <f t="shared" si="5"/>
        <v>0.78471573332365674</v>
      </c>
      <c r="L130" s="5" t="s">
        <v>17</v>
      </c>
      <c r="M130" s="5" t="s">
        <v>197</v>
      </c>
      <c r="N130" s="5" t="s">
        <v>169</v>
      </c>
    </row>
    <row r="131" spans="1:14">
      <c r="A131" s="5" t="s">
        <v>230</v>
      </c>
      <c r="B131" s="4">
        <v>2.3900000000000001E-2</v>
      </c>
      <c r="C131" s="6">
        <f>B131*25.4</f>
        <v>0.60706000000000004</v>
      </c>
      <c r="D131" s="4">
        <v>48</v>
      </c>
      <c r="E131" s="18">
        <f>D131*25.4</f>
        <v>1219.1999999999998</v>
      </c>
      <c r="F131" s="4" t="s">
        <v>14</v>
      </c>
      <c r="G131" s="5" t="s">
        <v>15</v>
      </c>
      <c r="H131" s="5" t="s">
        <v>263</v>
      </c>
      <c r="I131" s="5" t="s">
        <v>107</v>
      </c>
      <c r="J131" s="5">
        <v>3650</v>
      </c>
      <c r="K131" s="21">
        <f>J131/2204.62</f>
        <v>1.6556141194400851</v>
      </c>
      <c r="L131" s="5" t="s">
        <v>33</v>
      </c>
      <c r="M131" s="5" t="s">
        <v>12</v>
      </c>
      <c r="N131" s="5" t="s">
        <v>169</v>
      </c>
    </row>
    <row r="132" spans="1:14">
      <c r="A132" s="5">
        <v>37992</v>
      </c>
      <c r="B132" s="4">
        <v>2.9000000000000001E-2</v>
      </c>
      <c r="C132" s="6">
        <f>B132*25.4</f>
        <v>0.73660000000000003</v>
      </c>
      <c r="D132" s="4">
        <v>46.25</v>
      </c>
      <c r="E132" s="18">
        <f>D132*25.4</f>
        <v>1174.75</v>
      </c>
      <c r="F132" s="4" t="s">
        <v>14</v>
      </c>
      <c r="G132" s="5" t="s">
        <v>237</v>
      </c>
      <c r="H132" s="5" t="s">
        <v>262</v>
      </c>
      <c r="I132" s="15"/>
      <c r="J132" s="5">
        <v>15750</v>
      </c>
      <c r="K132" s="21">
        <f>J132/2204.62</f>
        <v>7.1440883236113253</v>
      </c>
      <c r="L132" s="5" t="s">
        <v>163</v>
      </c>
      <c r="M132" s="15"/>
      <c r="N132" s="5" t="s">
        <v>238</v>
      </c>
    </row>
    <row r="133" spans="1:14">
      <c r="A133" s="5" t="s">
        <v>235</v>
      </c>
      <c r="B133" s="4">
        <v>2.9000000000000001E-2</v>
      </c>
      <c r="C133" s="6">
        <f>B133*25.4</f>
        <v>0.73660000000000003</v>
      </c>
      <c r="D133" s="4">
        <v>46.25</v>
      </c>
      <c r="E133" s="18">
        <f>D133*25.4</f>
        <v>1174.75</v>
      </c>
      <c r="F133" s="4" t="s">
        <v>14</v>
      </c>
      <c r="G133" s="5" t="s">
        <v>18</v>
      </c>
      <c r="H133" s="5" t="s">
        <v>262</v>
      </c>
      <c r="I133" s="5" t="s">
        <v>193</v>
      </c>
      <c r="J133" s="5">
        <v>6820</v>
      </c>
      <c r="K133" s="21">
        <f>J133/2204.62</f>
        <v>3.0935036423510631</v>
      </c>
      <c r="L133" s="5" t="s">
        <v>17</v>
      </c>
      <c r="M133" s="5" t="s">
        <v>239</v>
      </c>
      <c r="N133" s="5" t="s">
        <v>240</v>
      </c>
    </row>
    <row r="134" spans="1:14">
      <c r="A134" s="5" t="s">
        <v>236</v>
      </c>
      <c r="B134" s="4">
        <v>2.9000000000000001E-2</v>
      </c>
      <c r="C134" s="6">
        <f>B134*25.4</f>
        <v>0.73660000000000003</v>
      </c>
      <c r="D134" s="4">
        <v>48</v>
      </c>
      <c r="E134" s="18">
        <f>D134*25.4</f>
        <v>1219.1999999999998</v>
      </c>
      <c r="F134" s="4" t="s">
        <v>14</v>
      </c>
      <c r="G134" s="5" t="s">
        <v>237</v>
      </c>
      <c r="H134" s="5" t="s">
        <v>262</v>
      </c>
      <c r="I134" s="5" t="s">
        <v>241</v>
      </c>
      <c r="J134" s="5">
        <v>2150</v>
      </c>
      <c r="K134" s="21">
        <f>J134/2204.62</f>
        <v>0.97522475528662544</v>
      </c>
      <c r="L134" s="5" t="s">
        <v>17</v>
      </c>
      <c r="M134" s="4" t="s">
        <v>242</v>
      </c>
      <c r="N134" s="5" t="s">
        <v>169</v>
      </c>
    </row>
    <row r="135" spans="1:14" ht="15.75">
      <c r="J135" s="16"/>
      <c r="K135" s="22">
        <f>SUM(K2:K134)</f>
        <v>254.29144251617066</v>
      </c>
    </row>
    <row r="136" spans="1:14">
      <c r="F136" s="8"/>
    </row>
    <row r="137" spans="1:14">
      <c r="F137" s="8"/>
    </row>
    <row r="138" spans="1:14">
      <c r="F138" s="8"/>
    </row>
    <row r="139" spans="1:14">
      <c r="F139" s="8"/>
    </row>
    <row r="140" spans="1:14">
      <c r="F140" s="8"/>
    </row>
    <row r="176" spans="10:10">
      <c r="J176" s="16">
        <f>SUM(J2:J175)</f>
        <v>560616</v>
      </c>
    </row>
  </sheetData>
  <autoFilter ref="A1:N135"/>
  <pageMargins left="0.7" right="0.7" top="0.75" bottom="0.75" header="0.3" footer="0.3"/>
  <pageSetup paperSize="5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360A08F0DA2B4C99F3DF8E6198A9CD" ma:contentTypeVersion="2" ma:contentTypeDescription="Create a new document." ma:contentTypeScope="" ma:versionID="c7cce9feeeacefc6ff6e74f49230fe7e">
  <xsd:schema xmlns:xsd="http://www.w3.org/2001/XMLSchema" xmlns:xs="http://www.w3.org/2001/XMLSchema" xmlns:p="http://schemas.microsoft.com/office/2006/metadata/properties" xmlns:ns3="8500f1dd-d99d-4c87-a468-2af76b4692e3" targetNamespace="http://schemas.microsoft.com/office/2006/metadata/properties" ma:root="true" ma:fieldsID="640e39106a9f622e6d8f0038627738c4" ns3:_="">
    <xsd:import namespace="8500f1dd-d99d-4c87-a468-2af76b4692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0f1dd-d99d-4c87-a468-2af76b4692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DFDEF2-7BF8-464E-BD6C-2E4ABF93FC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FDECD6-7BD8-4708-B8DF-CFB6331C7C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0f1dd-d99d-4c87-a468-2af76b4692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76D8A1-380D-46C3-9DF2-05441930CF3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8500f1dd-d99d-4c87-a468-2af76b4692e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  (2)</vt:lpstr>
      <vt:lpstr>'secondary 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2019-06-18T19:38:39Z</cp:lastPrinted>
  <dcterms:created xsi:type="dcterms:W3CDTF">2016-10-04T16:24:21Z</dcterms:created>
  <dcterms:modified xsi:type="dcterms:W3CDTF">2020-11-04T10:10:45Z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0x01010053360A08F0DA2B4C99F3DF8E6198A9CD</vt:lpwstr>
  </property>
</Properties>
</file>