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0CF28084-1F0A-4B08-A7FC-0D4A3BDBB2EA}" xr6:coauthVersionLast="47" xr6:coauthVersionMax="47" xr10:uidLastSave="{00000000-0000-0000-0000-000000000000}"/>
  <bookViews>
    <workbookView xWindow="-120" yWindow="-120" windowWidth="15600" windowHeight="11160" xr2:uid="{97610293-A93C-4C9E-A401-C4AEE6B84D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6" i="1" l="1"/>
  <c r="M2" i="1"/>
  <c r="I2" i="1"/>
  <c r="I23" i="1"/>
  <c r="M43" i="1" l="1"/>
  <c r="H44" i="1"/>
  <c r="M44" i="1"/>
  <c r="M75" i="1" l="1"/>
  <c r="M74" i="1"/>
  <c r="M73" i="1"/>
  <c r="M72" i="1"/>
  <c r="M71" i="1"/>
  <c r="M70" i="1"/>
  <c r="M69" i="1"/>
  <c r="M65" i="1"/>
  <c r="M64" i="1"/>
  <c r="M62" i="1"/>
  <c r="M61" i="1"/>
  <c r="M60" i="1"/>
  <c r="M58" i="1"/>
  <c r="M57" i="1"/>
  <c r="M55" i="1"/>
  <c r="M53" i="1"/>
  <c r="M51" i="1"/>
  <c r="M50" i="1"/>
  <c r="M48" i="1"/>
  <c r="M46" i="1"/>
  <c r="M45" i="1"/>
  <c r="M42" i="1"/>
  <c r="M41" i="1"/>
  <c r="M40" i="1"/>
  <c r="M38" i="1"/>
  <c r="M37" i="1"/>
  <c r="M36" i="1"/>
  <c r="M35" i="1"/>
  <c r="M34" i="1"/>
  <c r="M33" i="1"/>
  <c r="M30" i="1"/>
  <c r="M29" i="1"/>
  <c r="M27" i="1"/>
  <c r="M25" i="1"/>
  <c r="M22" i="1"/>
  <c r="M20" i="1"/>
  <c r="M18" i="1"/>
  <c r="M13" i="1"/>
  <c r="M11" i="1"/>
  <c r="M9" i="1"/>
  <c r="M7" i="1"/>
  <c r="M5" i="1"/>
  <c r="M4" i="1"/>
  <c r="I9" i="1"/>
  <c r="I11" i="1"/>
  <c r="I13" i="1"/>
  <c r="I20" i="1"/>
  <c r="I22" i="1"/>
  <c r="I25" i="1"/>
  <c r="I27" i="1"/>
  <c r="I30" i="1"/>
  <c r="I34" i="1"/>
  <c r="I33" i="1"/>
  <c r="I40" i="1"/>
  <c r="I37" i="1"/>
  <c r="I35" i="1"/>
  <c r="I29" i="1"/>
  <c r="I7" i="1"/>
  <c r="I75" i="1"/>
  <c r="I74" i="1"/>
  <c r="I73" i="1"/>
  <c r="I72" i="1"/>
  <c r="I71" i="1"/>
  <c r="I70" i="1"/>
  <c r="I69" i="1"/>
  <c r="I65" i="1"/>
  <c r="I64" i="1"/>
  <c r="I62" i="1"/>
  <c r="I61" i="1"/>
  <c r="I60" i="1"/>
  <c r="I58" i="1"/>
  <c r="I57" i="1"/>
  <c r="I55" i="1"/>
  <c r="I51" i="1"/>
  <c r="I48" i="1"/>
  <c r="I45" i="1"/>
  <c r="H68" i="1"/>
  <c r="M68" i="1" s="1"/>
  <c r="H67" i="1"/>
  <c r="M67" i="1" s="1"/>
  <c r="H66" i="1"/>
  <c r="M66" i="1" s="1"/>
  <c r="H63" i="1"/>
  <c r="M63" i="1" s="1"/>
  <c r="H59" i="1"/>
  <c r="M59" i="1" s="1"/>
  <c r="H56" i="1"/>
  <c r="M56" i="1" s="1"/>
  <c r="H54" i="1"/>
  <c r="M54" i="1" s="1"/>
  <c r="H52" i="1"/>
  <c r="M52" i="1" s="1"/>
  <c r="H49" i="1"/>
  <c r="M49" i="1" s="1"/>
  <c r="H47" i="1"/>
  <c r="M47" i="1" s="1"/>
  <c r="H39" i="1"/>
  <c r="M39" i="1" s="1"/>
  <c r="H32" i="1"/>
  <c r="M32" i="1" s="1"/>
  <c r="H31" i="1"/>
  <c r="M31" i="1" s="1"/>
  <c r="H28" i="1"/>
  <c r="M28" i="1" s="1"/>
  <c r="H26" i="1"/>
  <c r="M26" i="1" s="1"/>
  <c r="H24" i="1"/>
  <c r="M24" i="1" s="1"/>
  <c r="M23" i="1"/>
  <c r="H21" i="1"/>
  <c r="M21" i="1" s="1"/>
  <c r="H19" i="1"/>
  <c r="M19" i="1" s="1"/>
  <c r="H17" i="1"/>
  <c r="M17" i="1" s="1"/>
  <c r="H16" i="1"/>
  <c r="M16" i="1" s="1"/>
  <c r="H15" i="1"/>
  <c r="M15" i="1" s="1"/>
  <c r="H14" i="1"/>
  <c r="M14" i="1" s="1"/>
  <c r="H12" i="1"/>
  <c r="M12" i="1" s="1"/>
  <c r="H10" i="1"/>
  <c r="M10" i="1" s="1"/>
  <c r="H8" i="1"/>
  <c r="M8" i="1" s="1"/>
  <c r="H6" i="1"/>
  <c r="M6" i="1" s="1"/>
  <c r="H5" i="1"/>
  <c r="H4" i="1"/>
  <c r="H3" i="1"/>
  <c r="M3" i="1" s="1"/>
</calcChain>
</file>

<file path=xl/sharedStrings.xml><?xml version="1.0" encoding="utf-8"?>
<sst xmlns="http://schemas.openxmlformats.org/spreadsheetml/2006/main" count="360" uniqueCount="196">
  <si>
    <t>Page</t>
  </si>
  <si>
    <t>Line</t>
  </si>
  <si>
    <t>Model #</t>
  </si>
  <si>
    <t>Manufacturer</t>
  </si>
  <si>
    <t>Total Cases</t>
  </si>
  <si>
    <t>Total SQ FT</t>
  </si>
  <si>
    <t>Price per Case</t>
  </si>
  <si>
    <t>Total</t>
  </si>
  <si>
    <t>NOTES/Link</t>
  </si>
  <si>
    <t>Armstrong</t>
  </si>
  <si>
    <t>Ultima Health Zone Beveled Tegular Edge</t>
  </si>
  <si>
    <t>2x2</t>
  </si>
  <si>
    <t>Ultima Health Zone NRC</t>
  </si>
  <si>
    <t>https://kanopibyarmstrong.com/products/ultima-health-zone-high-nrc?variant=36747748606105&amp;nbt=nb%3Aadwords%3Ax%3A17412337611%3A%3A&amp;nb_adtype=pla&amp;nb_kwd=&amp;nb_ti=&amp;nb_mi=269376897&amp;nb_pc=online&amp;nb_pi=shopify_US_5827529998489_36747748606105&amp;nb_ppi=&amp;nb_placement=&amp;nb_li_ms=&amp;nb_lp_ms=&amp;nb_fii=&amp;nb_ap=&amp;nb_mt=&amp;tw_source=google&amp;tw_adid=&amp;tw_campaign=17412337611&amp;gad_source=1&amp;gclid=CjwKCAjw8diwBhAbEiwA7i_sJZQmlH7SDGlEM3UlJn98L5N2YPtCKUm8uJXB7hEQhDDXgOEFMuJPIRoCrjAQAvD_BwE</t>
  </si>
  <si>
    <t>Square Lay-In</t>
  </si>
  <si>
    <t>https://www.grainger.com/product/32WN50?gucid=N:N:PS:Paid:GGL:CSM-2295:4P7A1P:20501231&amp;gad_source=1&amp;gclid=CjwKCAjw8diwBhAbEiwA7i_sJfqAWsAwqRYo8rYU2DgwHS5t436ol8Th8Vyc8c2TGRukVjpV4rZbjhoCDiQQAvD_BwE&amp;gclsrc=aw.ds</t>
  </si>
  <si>
    <t>1728A</t>
  </si>
  <si>
    <t>Fine Fissured</t>
  </si>
  <si>
    <t>https://www.grainger.com/product/ARMSTRONG-Ceiling-Tile-1728A-5NGK0?gucid=N:N:PS:Paid:GGL:CSM-2296:9JMEDM:20500731&amp;gad_source=1&amp;gclid=CjwKCAjw8diwBhAbEiwA7i_sJZvqQMUUdPR5x9Ccz5WfLgIMw4giXJlFKFpiufTMTne1Oq_hKvA51BoCXyYQAvD_BwE&amp;gclsrc=aw.ds</t>
  </si>
  <si>
    <t>1729A</t>
  </si>
  <si>
    <t>2x4</t>
  </si>
  <si>
    <t>https://kanopibyarmstrong.com/products/fine-fissured?variant=36107005231257&amp;nbt=nb%3Aadwords%3Ax%3A17412337611%3A%3A&amp;nb_adtype=pla&amp;nb_kwd=&amp;nb_ti=&amp;nb_mi=269376897&amp;nb_pc=online&amp;nb_pi=shopify_US_5635638689945_36107005231257&amp;nb_ppi=&amp;nb_placement=&amp;nb_li_ms=&amp;nb_lp_ms=&amp;nb_fii=&amp;nb_ap=&amp;nb_mt=&amp;tw_source=google&amp;tw_adid=&amp;tw_campaign=17412337611&amp;gad_source=1&amp;gclid=CjwKCAjw8diwBhAbEiwA7i_sJb9dkNMS17M8819cwc3NaQgXtPs_vU3ba0Eszyg5JGYLrpEitj9imhoC4_UQAvD_BwE</t>
  </si>
  <si>
    <t>Fine Fissured Angled Tegular Med Texture</t>
  </si>
  <si>
    <t>https://www.ceilingtilesbyus.com/cart/?modal_cancel=true</t>
  </si>
  <si>
    <t>1760C</t>
  </si>
  <si>
    <t>Angled Tegular</t>
  </si>
  <si>
    <t>https://www.grainger.com/product/ARMSTRONG-Ceiling-Tile-1760C-32WL64</t>
  </si>
  <si>
    <t>https://www.grainger.com/product/6YLP7?s_kwcid=AL!2966!3!335652341445!p!!g!!__EFKW__&amp;gucid=N:N:PS:Paid:GGL:CSM-2296:AB578S:20500731&amp;gad_source=1&amp;gclid=CjwKCAjw8diwBhAbEiwA7i_sJeGqsoY-UYPw65sYz5JAJvd4UeqQscZtP5LCBfhQNriDZ0Wv4Qdu2hoCTswQAvD_BwE&amp;gclsrc=aw.ds</t>
  </si>
  <si>
    <t>Dune-Beveled Tegular</t>
  </si>
  <si>
    <t>https://www.zoro.com/armstrong-world-industries-dune-ceiling-tile-24-in-w-x-24-in-l-beveled-tegular-916-in-grid-size-16-pk-1775/i/G0891931/?utm_source=google&amp;utm_medium=surfaces&amp;utm_campaign=shopping%20feed&amp;utm_content=free%20google%20shopping%20clicks&amp;campaignid=20749401279&amp;productid=G0891931&amp;v=&amp;gad_source=1&amp;gclid=CjwKCAjw8diwBhAbEiwA7i_sJQfeLwQhaI4VnfUp1oAen9kbWXW_BWZQcx5FbfrD81Yow9KULqMlsxoCCJwQAvD_BwE&amp;gclsrc=aw.ds</t>
  </si>
  <si>
    <t>https://www.grainger.com/product/ARMSTRONG-Ceiling-Tile-1850-13Z994</t>
  </si>
  <si>
    <t>1910A</t>
  </si>
  <si>
    <t>https://www.grainger.com/product/ARMSTRONG-Ceiling-Tile-1910A-13Z995</t>
  </si>
  <si>
    <t>1911A</t>
  </si>
  <si>
    <t>Ultima-Textured Beveled Tegular Drop Ceiling</t>
  </si>
  <si>
    <t>https://www.menards.com/main/paint/ceilings/ceiling-tiles/armstrong-reg-ceilings-ultima-reg-2-x-2-textured-beveled-tegular-drop-ceiling-tile/1911a/p-1444424286329-c-13612.htm</t>
  </si>
  <si>
    <t>1912A</t>
  </si>
  <si>
    <t>Beveled Tegular</t>
  </si>
  <si>
    <t>https://www.grainger.com/product/5UTN6?gucid=N:N:PS:Paid:GGL:CSM-2295:4P7A1P:20501231&amp;gad_source=1&amp;gclid=CjwKCAjw8diwBhAbEiwA7i_sJaxxddOc2c7Ir0Qv_QFBNPQGfI9E79LO_K5EjhZjAyA3m2zbD9saMBoCSDQQAvD_BwE&amp;gclsrc=aw.ds</t>
  </si>
  <si>
    <t>1941A</t>
  </si>
  <si>
    <t>Ultima High Beveled Tegular</t>
  </si>
  <si>
    <t>https://burkeinterior.com/ultima-high-nrc-2-x-2-beveled-tegular/</t>
  </si>
  <si>
    <t>1945A</t>
  </si>
  <si>
    <t>Ultima High NRC Beveled Tegular</t>
  </si>
  <si>
    <t>Ultima Lay-In and Tegular (Acoustic)</t>
  </si>
  <si>
    <t>https://kanopibyarmstrong.com/products/ultima-lay-in-and-tegular-acoustic?variant=37739452563609&amp;utm_source=armstrongweb&amp;utm_medium=referral&amp;utm_campaign=buynow_comm&amp;utm_content=item_ULTIMALayInandTegular_1952</t>
  </si>
  <si>
    <t>2712A</t>
  </si>
  <si>
    <t>https://www.grainger.com/product/36N474?gucid=N:N:PS:Paid:GGL:CSM-2295:4P7A1P:20501231&amp;gad_source=1&amp;gclid=CjwKCAjw8diwBhAbEiwA7i_sJYzPLNXntmhFJQadfXJM2bizvUXVq0zTEkYp3m3vuW7nBj-YKz2IvRoCB6QQAvD_BwE&amp;gclsrc=aw.ds</t>
  </si>
  <si>
    <t>2767D</t>
  </si>
  <si>
    <t>Cortega-Angled Tegular</t>
  </si>
  <si>
    <t>https://www.zoro.com/armstrong-world-industries-cortega-ceiling-tile-24-in-w-x-48-in-l-angled-tegular-1516-in-grid-size-10-pk-2767d/i/G2097794/?utm_source=google&amp;utm_medium=surfaces&amp;utm_campaign=shopping%20feed&amp;utm_content=free%20google%20shopping%20clicks&amp;campaignid=20749401279&amp;productid=G2097794&amp;v=&amp;gad_source=1&amp;gclid=CjwKCAjw8diwBhAbEiwA7i_sJT8RIM6tawtTaWqtWUciqD1BuWG4K79rNJqGq7hvz7kbhPdquU6SMRoCAl4QAvD_BwE&amp;gclsrc=aw.ds</t>
  </si>
  <si>
    <t>2824A</t>
  </si>
  <si>
    <t xml:space="preserve">Calla Square Tegular Edge </t>
  </si>
  <si>
    <t>https://www.staples.com/armstrong-calla-square-tegular-edge-ceiling-tile-24-x-24-white-10-carton-bp2824a/product_24559645?cid=PS:GS:SBD:PMAX:Facilities&amp;gad_source=1&amp;gclid=CjwKCAjw8diwBhAbEiwA7i_sJf_xdRROhKxhP2etn5s1vUPZa7hy9YG4JuB5myrpQ3K9G3_XCJGo6hoC3ncQAvD_BwE</t>
  </si>
  <si>
    <t>2825A</t>
  </si>
  <si>
    <t>Calla Square Tegular (9/16")</t>
  </si>
  <si>
    <t>3216EPB</t>
  </si>
  <si>
    <t>Optima Health Zone</t>
  </si>
  <si>
    <t>https://kanopibyarmstrong.com/products/optima-health-zone?variant=37083736506521&amp;_pos=1&amp;_sid=a1401745b&amp;_ss=r&amp;variant=37083736506521</t>
  </si>
  <si>
    <t>769A</t>
  </si>
  <si>
    <t>Optima Lay-In and Tegular</t>
  </si>
  <si>
    <t>2x6</t>
  </si>
  <si>
    <t>Square Tegular</t>
  </si>
  <si>
    <t>584B</t>
  </si>
  <si>
    <t>Cirrus</t>
  </si>
  <si>
    <t>https://kanopibyarmstrong.com/products/cirrus?variant=36106983702681</t>
  </si>
  <si>
    <t>589B</t>
  </si>
  <si>
    <t>Cirrus Beveled Tegular</t>
  </si>
  <si>
    <t>Kitchen Zone Square Lay-In</t>
  </si>
  <si>
    <t>https://www.zoro.com/armstrong-kitchen-zonetm-ceiling-tile-24-in-w-x-24-in-l-square-lay-in-1516-in-grid-size-16-pk-673/i/G6229386/?utm_source=google&amp;utm_medium=surfaces&amp;utm_campaign=shopping%20feed&amp;utm_content=free%20google%20shopping%20clicks&amp;campaignid=19979164537&amp;productid=G6229386&amp;v=&amp;gad_source=1&amp;gclid=CjwKCAjw8diwBhAbEiwA7i_sJdUjSYKP-t0YmWZHONRKw9U2h3Nv8w8zVM4TIC7lJwylXxlXnVfYiRoCipwQAvD_BwE&amp;gclsrc=aw.ds</t>
  </si>
  <si>
    <t>703B</t>
  </si>
  <si>
    <t>Cortega-angled tegular</t>
  </si>
  <si>
    <t>https://www.zoro.com/armstrong-world-industries-cortega-ceiling-tile-24-in-w-x-48-in-l-angled-tegular-1516-in-grid-size-10-pk-703b/i/G2390613/?utm_source=google&amp;utm_medium=surfaces&amp;utm_campaign=shopping%20feed&amp;utm_content=free%20google%20shopping%20clicks&amp;campaignid=19725397607&amp;productid=G2390613&amp;v=&amp;gad_source=1&amp;gclid=CjwKCAjw8diwBhAbEiwA7i_sJTxvVICfzi582fTlkW9Gp2TAyPZVISkmzRrqxsY0xoibixXfkIvJlhoCsIgQAvD_BwE&amp;gclsrc=aw.ds#specifications</t>
  </si>
  <si>
    <t>704A</t>
  </si>
  <si>
    <t>World Industries-Cortega Lay-In</t>
  </si>
  <si>
    <t>735D</t>
  </si>
  <si>
    <t>https://www.grainger.com/product/ARMSTRONG-Ceiling-Tile-735D-32WN24</t>
  </si>
  <si>
    <t>756A</t>
  </si>
  <si>
    <t>https://www.grainger.com/product/ARMSTRONG-Ceiling-Tile-756A-5NGJ7</t>
  </si>
  <si>
    <t>https://www.grainger.com/product/5NGJ4?gucid=N:N:PS:Paid:GGL:CSM-2295:4P7A1P:20501231&amp;gad_source=1&amp;gclid=CjwKCAjw8diwBhAbEiwA7i_sJWi0pSOlG9Wq3Sp7-SWj1VataHkXrQCuI5BtYpNaKKyHsMrZ5HbBqxoC7REQAvD_BwE&amp;gclsrc=aw.ds</t>
  </si>
  <si>
    <t>868B</t>
  </si>
  <si>
    <t>Clean Room Ceiling Tile, Square Lay-In</t>
  </si>
  <si>
    <t>https://www.zoro.com/armstrong-world-industries-clean-room-ceiling-tile-24-in-w-x-24-in-l-square-lay-in-1516-in-grid-size-12-pk-868b/i/G0504016/?utm_source=google&amp;utm_medium=surfaces&amp;utm_campaign=shopping%20feed&amp;utm_content=free%20google%20shopping%20clicks&amp;campaignid=19717005315&amp;productid=G0504016&amp;v=&amp;gad_source=1&amp;gclid=CjwKCAjw8diwBhAbEiwA7i_sJVQYncLlL6z85mwwzta3vR7e4526HOEI0imHerhTQucXRjZx1uCNgxoCnD8QAvD_BwE&amp;gclsrc=aw.ds</t>
  </si>
  <si>
    <t>1/2" Gridstone-5000 2414</t>
  </si>
  <si>
    <t>Gold Bond</t>
  </si>
  <si>
    <t>Gridstone 5000 2415</t>
  </si>
  <si>
    <t>1728ABL</t>
  </si>
  <si>
    <t>1729ABL</t>
  </si>
  <si>
    <t>1752B</t>
  </si>
  <si>
    <t>1761C</t>
  </si>
  <si>
    <t>1936A</t>
  </si>
  <si>
    <t>1942A</t>
  </si>
  <si>
    <t>2765D</t>
  </si>
  <si>
    <t>2822A</t>
  </si>
  <si>
    <t>2822ABK</t>
  </si>
  <si>
    <t>301A</t>
  </si>
  <si>
    <t>303A</t>
  </si>
  <si>
    <t>3102B</t>
  </si>
  <si>
    <t>3250E</t>
  </si>
  <si>
    <t>3251E</t>
  </si>
  <si>
    <t>3254E</t>
  </si>
  <si>
    <t>513A</t>
  </si>
  <si>
    <t>535A</t>
  </si>
  <si>
    <t>585A</t>
  </si>
  <si>
    <t>589BBL</t>
  </si>
  <si>
    <t>705A</t>
  </si>
  <si>
    <t>737C</t>
  </si>
  <si>
    <t>755B</t>
  </si>
  <si>
    <t>763D</t>
  </si>
  <si>
    <t>764C</t>
  </si>
  <si>
    <t>773B</t>
  </si>
  <si>
    <t>8370PB</t>
  </si>
  <si>
    <t>https://www.grainger.com/product/ARMSTRONG-Ceiling-Tile-1729ABL-32WL42?gucid=N:N:PS:Paid:GGL:CSM-2296:9JMEDM:20500731&amp;gad_source=1&amp;gclid=Cj0KCQjwxeyxBhC7ARIsAC7dS38Z1sYxW9gjiSjQ65GUOLG8kFV__GgtTEZ0LLKH_gVY-3srMDSxsJ8aAtnWEALw_wcB&amp;gclsrc=aw.ds</t>
  </si>
  <si>
    <t>https://www.grainger.com/product/ARMSTRONG-Ceiling-Tile-1752B-32WL56?gucid=N:N:PS:Paid:GGL:CSM-2296:9JMEDM:20500731&amp;gad_source=1&amp;gclid=Cj0KCQjwxeyxBhC7ARIsAC7dS39VlbpJD6eIHf_b5QyF0esqUHZxK1Nj8BkDhLW2p4jisCGu7c8dqkIaAiWrEALw_wcB&amp;gclsrc=aw.ds</t>
  </si>
  <si>
    <t>https://www.grainger.com/product/22XJ42?gucid=N:N:PS:Paid:GGL:CSM-2296:9JMEDM:20500731&amp;gad_source=1&amp;gclid=Cj0KCQjwxeyxBhC7ARIsAC7dS393IPgoxbqHLgqs1JAS5GeANQDlYy2ppKWm_N0zQ6Sqbsys-MSfNfIaAqhCEALw_wcB&amp;gclsrc=aw.ds</t>
  </si>
  <si>
    <t>Ultima Health Zone</t>
  </si>
  <si>
    <t>https://kanopibyarmstrong.com/products/ultima-health-zone?variant=36107017519257</t>
  </si>
  <si>
    <t>https://www.grainger.com/product/ARMSTRONG-Ceiling-Tile-1942A-32WL97?gucid=N:N:PS:Paid:GGL:CSM-2296:9JMEDM:20500731&amp;gad_source=1&amp;gclid=Cj0KCQjwxeyxBhC7ARIsAC7dS3_T51hO5gm7aToZ_HUbgBASaKL7VxbniFEgZXXvfqlIAi7H6KecCWIaAgnBEALw_wcB&amp;gclsrc=aw.ds</t>
  </si>
  <si>
    <t>Calla Health Zone</t>
  </si>
  <si>
    <t>https://kanopibyarmstrong.com/products/calla-health-zone?variant=36747657838745</t>
  </si>
  <si>
    <t>Cortega-Mineral Fiber Drop Ceiling</t>
  </si>
  <si>
    <t>https://www.lowes.com/pd/Armstrong-Ceilings-48-in-x-24-in-Cortega-10-Pack-White-Patterned-15-16-in-Drop-Acoustic-Panel-Ceiling-Tiles/5005388805</t>
  </si>
  <si>
    <t>Calla White Mineral Fiber Drop Ceiling</t>
  </si>
  <si>
    <t>Calla Black Mineral Fiber Drop Ceiling</t>
  </si>
  <si>
    <t>https://www.lowes.com/pd/Armstrong-Ceilings-2-ft-x-2-ft-Calla-Black-Mineral-Fiber-Drop-Ceiling-Tile-10-Pack-40-sq-ft-Case/5013935223?user=shopping&amp;feed=yes</t>
  </si>
  <si>
    <t xml:space="preserve">Square Lay-in Edge </t>
  </si>
  <si>
    <t>Square Lay-in</t>
  </si>
  <si>
    <t>https://www.grainger.com/product/ARMSTRONG-Ceiling-Tile-1772-13Z990?gucid=N:N:PS:Paid:GGL:CSM-2296:9JMEDM:20500731&amp;gad_source=1&amp;gclid=Cj0KCQjwxeyxBhC7ARIsAC7dS3-BiNRjgzWOYZqLJsH_hNXvtabpXzqHyqoBglWRcu6GMGQTtiQ9CEoaAr2eEALw_wcB&amp;gclsrc=aw.ds</t>
  </si>
  <si>
    <t>https://www.grainger.com/product/ARMSTRONG-Ceiling-Tile-301A-32WM22</t>
  </si>
  <si>
    <t>https://www.grainger.com/product/32WM24?s_kwcid=AL!2966!3!606644227656!p!!g!!__EFKW__&amp;gucid=N:N:PS:Paid:GGL:CSM-2296:AB578S:20500731&amp;gad_source=1&amp;gclid=Cj0KCQjw6PGxBhCVARIsAIumnWZ88PH3UsDPWxoBm67vXSnHczKVylDE-x15qzpZ2m6e0quxY2NPSXgaApJEEALw_wcB&amp;gclsrc=aw.ds</t>
  </si>
  <si>
    <t>Painted Nubby White Fiberglass Drop Ceiling</t>
  </si>
  <si>
    <t>https://www.lowes.com/pd/Armstrong-Ceilings-24-in-x-24-in-Painted-Nubby-24-Pack-White-Textured-15-16-in-Drop-Acoustic-Panel-Ceiling-Tiles/5005388889</t>
  </si>
  <si>
    <t>https://www.grainger.com/product/ARMSTRONG-Ceiling-Tile-3250E-468A97?gucid=N:N:PS:Paid:GGL:CSM-2296:9JMEDM:20500731&amp;gad_source=1&amp;gclid=Cj0KCQjw6PGxBhCVARIsAIumnWYS8BHkIqb5-E91mJoLP1V2aTVZK7ZkDijXj3OrB40ZRN-ErE874v8aArS9EALw_wcB&amp;gclsrc=aw.ds</t>
  </si>
  <si>
    <t>Optima White Fiberglass Drop Ceiling</t>
  </si>
  <si>
    <t>https://www.lowes.com/pd/Armstrong-Ceilings-Common-24-in-x-24-in-Actual-23-562-in-x-23-562-in-Optima-12-Pack-White-Textured-9-16-in-Drop-Acoustic-Panel-Ceiling-Tiles/1000504507</t>
  </si>
  <si>
    <t>https://www.grainger.com/product/468A99?gucid=N:N:PS:Paid:GGL:CSM-2295:4P7A1P:20501231&amp;gad_source=1&amp;gclid=Cj0KCQjw6PGxBhCVARIsAIumnWYFE30z6OWI1vvAWr6QimpLEZ-lJLfp_QCg5nkNSVieHfvfU4gZkmoaAt2hEALw_wcB&amp;gclsrc=aw.ds</t>
  </si>
  <si>
    <t>https://www.grainger.com/product/32WM80?gucid=N:N:PS:Paid:GGL:CSM-2296:9JMEDM:20500731&amp;gad_source=1&amp;gclid=Cj0KCQjw6PGxBhCVARIsAIumnWYsB53d8_S0J_lFt6HG3DxkUZyqE45hesONpjv5cKRlcBrNIVg3sUYaAi-nEALw_wcB&amp;gclsrc=aw.ds</t>
  </si>
  <si>
    <t>Cirrus White Mineral Fiber Drop Ceiling</t>
  </si>
  <si>
    <t>https://www.lowes.com/pd/Armstrong-Ceilings-Common-48-in-x-24-in-Actual-47-719-in-x-23-745-in-Cirrus-6-Pack-White-Textured-15-16-in-Drop-Acoustic-Panel-Ceiling-Tiles/1001085924</t>
  </si>
  <si>
    <t>4x4</t>
  </si>
  <si>
    <t>https://www.grainger.com/product/ARMSTRONG-Ceiling-Tile-585A-32WN04?gucid=N:N:PS:Paid:GGL:CSM-2296:9JMEDM:20500731&amp;gad_source=1&amp;gclid=Cj0KCQjw6PGxBhCVARIsAIumnWYvJO4mYtgUiSSmjS6tXXY2nk-b88WiQE2xSGOJRLMTP7dB4tRzUY8aAps1EALw_wcB&amp;gclsrc=aw.ds</t>
  </si>
  <si>
    <t>Cirrus Tegular Ceiling</t>
  </si>
  <si>
    <t>https://www.homedepot.com/p/Armstrong-CEILINGS-Cirrus-2-ft-x-2-ft-Tegular-Ceiling-Tile-48-sq-ft-Case-589B/202737108</t>
  </si>
  <si>
    <t>Fissured White Mineral Fiber Drop Ceiling</t>
  </si>
  <si>
    <t>https://www.lowes.com/pd/Armstrong-Ceilings-24-in-x-24-in-Fissured-16-Pack-White-Fissured-15-16-in-Drop-Acoustic-Panel-Ceiling-Tiles/5005388987</t>
  </si>
  <si>
    <t>https://www.grainger.com/product/ARMSTRONG-Ceiling-Tile-737C-36N478?gucid=N:N:PS:Paid:MS:CSM-2296:LC5DTN:20500731&amp;gucid=N:N:PS:Paid:GGL:CSM-2296:9JMEDM:20500731&amp;gad_source=1&amp;gclid=Cj0KCQjw6PGxBhCVARIsAIumnWaHyL15FP5TPcTqONz2ms-narod_0PcEAoLWXygiVfHXusjH3tOm8waAjfqEALw_wcB&amp;gclsrc=aw.ds</t>
  </si>
  <si>
    <t>https://www.lowes.com/pd/Armstrong-Ceilings-Common-48-in-x-24-in-Actual-47-719-in-x-23-719-in-Fissured-12-Pack-White-Fissured-15-16-in-Drop-Acoustic-Panel-Ceiling-Tiles/1001085860</t>
  </si>
  <si>
    <t>https://www.grainger.com/product/6EJL5?gucid=N:N:PS:Paid:GGL:CSM-2296:9JMEDM:20500731&amp;gad_source=1&amp;gclid=Cj0KCQjw6PGxBhCVARIsAIumnWZfLEgBsZBc2MbeiHIWMPtBbhGpVZOOzJXwpHnTGQBgkgdrvZquWAcaAhhyEALw_wcB&amp;gclsrc=aw.ds</t>
  </si>
  <si>
    <t>Georgian White Mineral Fiber Drop Ceiling</t>
  </si>
  <si>
    <t>https://www.lowes.com/pd/Armstrong-Ceilings-24-in-x-24-in-Georgian-16-Pack-White-Textured-15-16-in-Drop-Acoustic-Panel-Ceiling-Tiles/5005388797</t>
  </si>
  <si>
    <t>Cortega White Mineral Fiber Drop Ceiling</t>
  </si>
  <si>
    <t>https://www.lowes.com/pd/Armstrong-Ceilings-Common-48-in-x-24-in-Actual-47-719-in-x-23-719-in-Cortega-10-Pack-White-Fissured-15-16-in-Drop-Acoustic-Panel-Ceiling-Tiles/1001085988</t>
  </si>
  <si>
    <t>Cortega Textured Square Drop Ceiling</t>
  </si>
  <si>
    <t>1.67x5</t>
  </si>
  <si>
    <t>https://www.menards.com/main/cart.html</t>
  </si>
  <si>
    <t>Lyra Plant Based</t>
  </si>
  <si>
    <t>https://kanopibyarmstrong.com/products/lyra-plant-based-pb?variant=36928566034585&amp;_pos=1&amp;_sid=d681a4d74&amp;_ss=r&amp;variant=36928566034585</t>
  </si>
  <si>
    <t>USG</t>
  </si>
  <si>
    <t>2110 Radar Ceiling Panles, Mineral Fiber</t>
  </si>
  <si>
    <t>https://www.globalindustrial.com/p/2110-radar-ceiling-panels-mineral-fiber-white-24-x-24</t>
  </si>
  <si>
    <t>2120 Radar Basic Acoustical Panels</t>
  </si>
  <si>
    <t>https://www.globalindustrial.com/p/2120-radar-ceiling-panels-mineral-fiber-white-24-x-24</t>
  </si>
  <si>
    <t>2310 Radar Basic White Square Edge Lay-In</t>
  </si>
  <si>
    <t>https://www.homedepot.com/p/USG-Ceilings-2-ft-x-4-ft-Radar-Basic-White-Square-Edge-Lay-In-Ceiling-Tile-Case-of-8-64-sq-ft-R2310/203628901</t>
  </si>
  <si>
    <t>2742 Radar Illusion Ceiling Panels, Mineral Fiber</t>
  </si>
  <si>
    <t>https://www.globalindustrial.com/p/2742-radar-illusion-ceiling-panels-mineral-fiber-white-48-x-24</t>
  </si>
  <si>
    <t>https://www.homedepot.com/p/USG-Ceilings-2-ft-x-2-ft-Glacier-White-Shadowline-Edge-Lay-In-Ceiling-Tile-case-of-8-32-sq-ft-707/319880116</t>
  </si>
  <si>
    <t>Glacier White Shadowline Edge Lay-In</t>
  </si>
  <si>
    <t>Astro Lay-In Ceiling Panels, Shadowline Tapered Edge</t>
  </si>
  <si>
    <t>https://www.globalindustrial.com/p/astro-lay-in-ceiling-panels-shadowline-tapered-edge-24l-x-24w-white</t>
  </si>
  <si>
    <t>Mars White Acoustical Drop Ceiling</t>
  </si>
  <si>
    <t>https://www.menards.com/main/paint/ceilings/ceiling-tiles/usg-trade-mars-trade-2-x-2-white-acoustical-drop-ceiling-tile/r86785/p-7720120059117820-c-13612.htm</t>
  </si>
  <si>
    <t>https://www.grainger.com/product/ARMSTRONG-Ceiling-Tile-1728ABL-32WL37</t>
  </si>
  <si>
    <t>https://kanopibyarmstrong.com/products/calla?variant=36106972758169</t>
  </si>
  <si>
    <t>https://kanopibyarmstrong.com/products/ultima-health-zone-high-nrc?variant=36747748475033</t>
  </si>
  <si>
    <t>https://www.grainger.com/product/ARMSTRONG-Ceiling-Tile-2906-6EJL6</t>
  </si>
  <si>
    <t>Optima Square Tegular Edge</t>
  </si>
  <si>
    <t>https://www.staples.com/armstrong-optima-square-tegular-edge-ceiling-tile-48-x-48-white-6-carton-bp3256b/product_24562638</t>
  </si>
  <si>
    <t>3256B</t>
  </si>
  <si>
    <t>https://burkeinterior.com/ultima-high-nrc-2-x-4-beveled-tegular-9-16-grid/</t>
  </si>
  <si>
    <t>Style/Design</t>
  </si>
  <si>
    <t>Size-ft</t>
  </si>
  <si>
    <t>Size-sq ft</t>
  </si>
  <si>
    <t>Pieces per Case</t>
  </si>
  <si>
    <t>Cases per Pallet</t>
  </si>
  <si>
    <t>Gold Bond Gridstone Gypsum Kitchen Ceiling Panel USDA APPROVED</t>
  </si>
  <si>
    <t>https://www.ceilingtilesbyus.com/product/gold-bond-gridstone-gypsum-kitchen-ceiling-panel-usda-approved/?attribute_grid-size=2+x+2&amp;srsltid=AfmBOopEbrJrL3f7ZQD1E95RNMAoOQ6WfEvLePgawh9CzkYYeqLOoOHLsv4</t>
  </si>
  <si>
    <t>https://kanopibyarmstrong.com/products/calla?variant=36106972987545&amp;utm_source=armstrongweb&amp;utm_medium=referral&amp;utm_campaign=buynow_comm&amp;utm_content=item_CALLA_2825</t>
  </si>
  <si>
    <t>https://kanopibyarmstrong.com/products/optima-lay-in-and-tegular?variant=36747687035033&amp;utm_source=armstrongweb&amp;utm_medium=referral&amp;utm_campaign=buynow_comm&amp;utm_content=item_OPTIMALayInandTegular_3281</t>
  </si>
  <si>
    <t>https://kanopibyarmstrong.com/products/ultima-lay-in-and-tegular?variant=37083805221017&amp;_pos=1&amp;_sid=01343e54a&amp;_ss=r&amp;variant=36107022106777</t>
  </si>
  <si>
    <t>ULTIMA Lay-In and Tegular</t>
  </si>
  <si>
    <t>6"x48"</t>
  </si>
  <si>
    <t>670 cases total?  https://www.staples.com/armstrong-ultima-health-zone-beveled-tegular-edge-ceiling-tile-24-x-24-white-10-carton-bp1446/product_24559558</t>
  </si>
  <si>
    <t>https://kanopibyarmstrong.com/products/cirrus?variant=36106983899289&amp;_pos=1&amp;_psq=589&amp;_ss=e&amp;_v=1.0&amp;variant=36106983899289</t>
  </si>
  <si>
    <t>https://kanopibyarmstrong.com/products/kitchen-zone?variant=36107010834585</t>
  </si>
  <si>
    <t xml:space="preserve"> https://www.zoro.com/armstrong-world-industries-cortega-ceiling-tile-24-in-w-x-24-in-l-angled-tegular-1516-in-grid-size-16-pk-704a/i/G1394303/?utm_source=google&amp;utm_medium=surfaces&amp;utm_campaign=shopping%20feed&amp;utm_content=free%20google%20shopping%20clicks&amp;campaignid=20749401279&amp;productid=G1394303&amp;v=&amp;gad_source=1&amp;gclid=CjwKCAjw8diwBhAbEiwA7i_sJZH84OVad41r4oSRPJ114JFB3cuzlo6zI5trDmcbt7MXgUWZsrI1QBoCIPMQAvD_BwE&amp;gclsrc=aw.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</si>
</sst>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u/>
      <sz val="12"/>
      <color theme="1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left" vertical="top"/>
    </xf>
    <xf numFmtId="1" fontId="3" fillId="0" borderId="0" xfId="0" applyNumberFormat="1" applyFont="1" applyAlignment="1">
      <alignment horizontal="center" vertical="top"/>
    </xf>
    <xf numFmtId="43" fontId="3" fillId="0" borderId="0" xfId="1" applyFont="1" applyFill="1" applyAlignment="1">
      <alignment horizontal="left" vertical="top"/>
    </xf>
    <xf numFmtId="44" fontId="3" fillId="0" borderId="0" xfId="2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5" fillId="0" borderId="0" xfId="3" applyFont="1" applyFill="1" applyAlignment="1">
      <alignment horizontal="left" vertical="top"/>
    </xf>
    <xf numFmtId="0" fontId="5" fillId="0" borderId="0" xfId="3" applyFont="1" applyAlignment="1">
      <alignment horizontal="left" vertical="top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43" fontId="3" fillId="0" borderId="0" xfId="1" applyFont="1" applyFill="1" applyAlignment="1">
      <alignment horizontal="left"/>
    </xf>
    <xf numFmtId="44" fontId="3" fillId="0" borderId="0" xfId="2" applyFont="1" applyFill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1" fontId="7" fillId="0" borderId="0" xfId="0" applyNumberFormat="1" applyFont="1" applyAlignment="1">
      <alignment horizontal="center" vertical="top"/>
    </xf>
    <xf numFmtId="43" fontId="7" fillId="0" borderId="0" xfId="1" applyFont="1" applyFill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4" fontId="6" fillId="0" borderId="0" xfId="2" applyFont="1" applyFill="1" applyAlignment="1">
      <alignment horizontal="center" vertical="top" wrapText="1"/>
    </xf>
    <xf numFmtId="44" fontId="7" fillId="0" borderId="0" xfId="2" applyFont="1" applyFill="1" applyAlignment="1">
      <alignment horizontal="center" vertical="top"/>
    </xf>
    <xf numFmtId="9" fontId="3" fillId="0" borderId="0" xfId="2" applyNumberFormat="1" applyFont="1" applyFill="1" applyAlignment="1">
      <alignment horizontal="center" vertical="top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urkeinterior.com/ultima-high-nrc-2-x-4-beveled-tegular-9-16-grid/" TargetMode="External"/><Relationship Id="rId2" Type="http://schemas.openxmlformats.org/officeDocument/2006/relationships/hyperlink" Target="https://www.zoro.com/armstrong-world-industries-dune-ceiling-tile-24-in-w-x-24-in-l-beveled-tegular-916-in-grid-size-16-pk-1775/i/G0891931/?utm_source=google&amp;utm_medium=surfaces&amp;utm_campaign=shopping%20feed&amp;utm_content=free%20google%20shopping%20clicks&amp;campaignid=20749401279&amp;productid=G0891931&amp;v=&amp;gad_source=1&amp;gclid=CjwKCAjw8diwBhAbEiwA7i_sJQfeLwQhaI4VnfUp1oAen9kbWXW_BWZQcx5FbfrD81Yow9KULqMlsxoCCJwQAvD_BwE&amp;gclsrc=aw.ds" TargetMode="External"/><Relationship Id="rId1" Type="http://schemas.openxmlformats.org/officeDocument/2006/relationships/hyperlink" Target="https://kanopibyarmstrong.com/products/fine-fissured?variant=36107005231257&amp;nbt=nb%3Aadwords%3Ax%3A17412337611%3A%3A&amp;nb_adtype=pla&amp;nb_kwd=&amp;nb_ti=&amp;nb_mi=269376897&amp;nb_pc=online&amp;nb_pi=shopify_US_5635638689945_36107005231257&amp;nb_ppi=&amp;nb_placement=&amp;nb_li_ms=&amp;nb_lp_ms=&amp;nb_fii=&amp;nb_ap=&amp;nb_mt=&amp;tw_source=google&amp;tw_adid=&amp;tw_campaign=17412337611&amp;gad_source=1&amp;gclid=CjwKCAjw8diwBhAbEiwA7i_sJb9dkNMS17M8819cwc3NaQgXtPs_vU3ba0Eszyg5JGYLrpEitj9imhoC4_UQAvD_BwE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18836-24B4-4B1C-B922-EB0BF35D38B8}">
  <dimension ref="A1:N80"/>
  <sheetViews>
    <sheetView tabSelected="1" workbookViewId="0">
      <pane ySplit="1" topLeftCell="A59" activePane="bottomLeft" state="frozen"/>
      <selection pane="bottomLeft" activeCell="M77" sqref="M77"/>
    </sheetView>
  </sheetViews>
  <sheetFormatPr defaultColWidth="8.7109375" defaultRowHeight="15.75" x14ac:dyDescent="0.25"/>
  <cols>
    <col min="1" max="1" width="6.5703125" style="1" hidden="1" customWidth="1"/>
    <col min="2" max="2" width="5.7109375" style="1" hidden="1" customWidth="1"/>
    <col min="3" max="3" width="23.28515625" style="2" bestFit="1" customWidth="1"/>
    <col min="4" max="4" width="13.85546875" style="1" bestFit="1" customWidth="1"/>
    <col min="5" max="5" width="41" style="1" bestFit="1" customWidth="1"/>
    <col min="6" max="6" width="7.140625" style="2" bestFit="1" customWidth="1"/>
    <col min="7" max="7" width="9.7109375" style="2" bestFit="1" customWidth="1"/>
    <col min="8" max="8" width="12.28515625" style="5" customWidth="1"/>
    <col min="9" max="9" width="13.28515625" style="6" customWidth="1"/>
    <col min="10" max="10" width="13.42578125" style="1" customWidth="1"/>
    <col min="11" max="11" width="13.7109375" style="2" customWidth="1"/>
    <col min="12" max="12" width="13.140625" style="7" bestFit="1" customWidth="1"/>
    <col min="13" max="13" width="14" style="7" bestFit="1" customWidth="1"/>
    <col min="14" max="14" width="35.28515625" style="1" customWidth="1"/>
    <col min="15" max="16384" width="8.7109375" style="1"/>
  </cols>
  <sheetData>
    <row r="1" spans="1:14" ht="31.5" x14ac:dyDescent="0.25">
      <c r="A1" s="17" t="s">
        <v>0</v>
      </c>
      <c r="B1" s="17" t="s">
        <v>1</v>
      </c>
      <c r="C1" s="18" t="s">
        <v>2</v>
      </c>
      <c r="D1" s="18" t="s">
        <v>3</v>
      </c>
      <c r="E1" s="18" t="s">
        <v>180</v>
      </c>
      <c r="F1" s="19" t="s">
        <v>181</v>
      </c>
      <c r="G1" s="19" t="s">
        <v>182</v>
      </c>
      <c r="H1" s="20" t="s">
        <v>4</v>
      </c>
      <c r="I1" s="21" t="s">
        <v>5</v>
      </c>
      <c r="J1" s="22" t="s">
        <v>183</v>
      </c>
      <c r="K1" s="22" t="s">
        <v>184</v>
      </c>
      <c r="L1" s="23" t="s">
        <v>6</v>
      </c>
      <c r="M1" s="24" t="s">
        <v>7</v>
      </c>
      <c r="N1" s="18" t="s">
        <v>8</v>
      </c>
    </row>
    <row r="2" spans="1:14" x14ac:dyDescent="0.25">
      <c r="A2" s="1">
        <v>31</v>
      </c>
      <c r="B2" s="1">
        <v>13</v>
      </c>
      <c r="C2" s="2">
        <v>1420</v>
      </c>
      <c r="D2" s="1" t="s">
        <v>9</v>
      </c>
      <c r="E2" s="4" t="s">
        <v>190</v>
      </c>
      <c r="F2" s="2" t="s">
        <v>191</v>
      </c>
      <c r="G2" s="2">
        <v>24</v>
      </c>
      <c r="H2" s="5">
        <v>12</v>
      </c>
      <c r="I2" s="6">
        <f>H2*G2</f>
        <v>288</v>
      </c>
      <c r="J2" s="2"/>
      <c r="L2" s="7">
        <v>697.26</v>
      </c>
      <c r="M2" s="7">
        <f>H2*L2</f>
        <v>8367.119999999999</v>
      </c>
      <c r="N2" s="4" t="s">
        <v>189</v>
      </c>
    </row>
    <row r="3" spans="1:14" x14ac:dyDescent="0.25">
      <c r="A3" s="1">
        <v>31</v>
      </c>
      <c r="B3" s="1">
        <v>14</v>
      </c>
      <c r="C3" s="2">
        <v>1446</v>
      </c>
      <c r="D3" s="1" t="s">
        <v>9</v>
      </c>
      <c r="E3" s="4" t="s">
        <v>10</v>
      </c>
      <c r="F3" s="2" t="s">
        <v>11</v>
      </c>
      <c r="G3" s="2">
        <v>40</v>
      </c>
      <c r="H3" s="5">
        <f>I3/G3</f>
        <v>387</v>
      </c>
      <c r="I3" s="6">
        <v>15480</v>
      </c>
      <c r="J3" s="2">
        <v>10</v>
      </c>
      <c r="K3" s="2">
        <v>32</v>
      </c>
      <c r="L3" s="7">
        <v>244.69</v>
      </c>
      <c r="M3" s="7">
        <f>H3*L3</f>
        <v>94695.03</v>
      </c>
      <c r="N3" s="4" t="s">
        <v>192</v>
      </c>
    </row>
    <row r="4" spans="1:14" x14ac:dyDescent="0.25">
      <c r="A4" s="1">
        <v>31</v>
      </c>
      <c r="B4" s="1">
        <v>15</v>
      </c>
      <c r="C4" s="2">
        <v>1447</v>
      </c>
      <c r="D4" s="1" t="s">
        <v>9</v>
      </c>
      <c r="E4" s="1" t="s">
        <v>12</v>
      </c>
      <c r="F4" s="2" t="s">
        <v>11</v>
      </c>
      <c r="G4" s="2">
        <v>40</v>
      </c>
      <c r="H4" s="5">
        <f>I4/G4</f>
        <v>53</v>
      </c>
      <c r="I4" s="6">
        <v>2120</v>
      </c>
      <c r="J4" s="2">
        <v>10</v>
      </c>
      <c r="K4" s="2">
        <v>32</v>
      </c>
      <c r="L4" s="7">
        <v>195.09</v>
      </c>
      <c r="M4" s="7">
        <f t="shared" ref="M4:M67" si="0">H4*L4</f>
        <v>10339.77</v>
      </c>
      <c r="N4" s="1" t="s">
        <v>13</v>
      </c>
    </row>
    <row r="5" spans="1:14" x14ac:dyDescent="0.25">
      <c r="A5" s="1">
        <v>31</v>
      </c>
      <c r="B5" s="1">
        <v>16</v>
      </c>
      <c r="C5" s="2">
        <v>1713</v>
      </c>
      <c r="D5" s="1" t="s">
        <v>9</v>
      </c>
      <c r="E5" s="1" t="s">
        <v>14</v>
      </c>
      <c r="F5" s="2" t="s">
        <v>11</v>
      </c>
      <c r="G5" s="2">
        <v>48</v>
      </c>
      <c r="H5" s="5">
        <f>I5/G5</f>
        <v>74</v>
      </c>
      <c r="I5" s="6">
        <v>3552</v>
      </c>
      <c r="J5" s="2">
        <v>12</v>
      </c>
      <c r="K5" s="2">
        <v>20</v>
      </c>
      <c r="L5" s="7">
        <v>88.22</v>
      </c>
      <c r="M5" s="7">
        <f t="shared" si="0"/>
        <v>6528.28</v>
      </c>
      <c r="N5" s="1" t="s">
        <v>15</v>
      </c>
    </row>
    <row r="6" spans="1:14" x14ac:dyDescent="0.25">
      <c r="A6" s="1">
        <v>31</v>
      </c>
      <c r="B6" s="1">
        <v>17</v>
      </c>
      <c r="C6" s="2" t="s">
        <v>16</v>
      </c>
      <c r="D6" s="1" t="s">
        <v>9</v>
      </c>
      <c r="E6" s="1" t="s">
        <v>17</v>
      </c>
      <c r="F6" s="2" t="s">
        <v>11</v>
      </c>
      <c r="G6" s="2">
        <v>64</v>
      </c>
      <c r="H6" s="5">
        <f>I6/G6</f>
        <v>79</v>
      </c>
      <c r="I6" s="6">
        <v>5056</v>
      </c>
      <c r="J6" s="2">
        <v>16</v>
      </c>
      <c r="K6" s="2">
        <v>36</v>
      </c>
      <c r="L6" s="7">
        <v>86.23</v>
      </c>
      <c r="M6" s="7">
        <f t="shared" si="0"/>
        <v>6812.17</v>
      </c>
      <c r="N6" s="1" t="s">
        <v>18</v>
      </c>
    </row>
    <row r="7" spans="1:14" x14ac:dyDescent="0.25">
      <c r="A7" s="1">
        <v>31</v>
      </c>
      <c r="B7" s="1">
        <v>18</v>
      </c>
      <c r="C7" s="8" t="s">
        <v>86</v>
      </c>
      <c r="D7" s="1" t="s">
        <v>9</v>
      </c>
      <c r="E7" s="1" t="s">
        <v>17</v>
      </c>
      <c r="F7" s="2" t="s">
        <v>11</v>
      </c>
      <c r="G7" s="2">
        <v>64</v>
      </c>
      <c r="H7" s="5">
        <v>9</v>
      </c>
      <c r="I7" s="6">
        <f>G7*H7</f>
        <v>576</v>
      </c>
      <c r="J7" s="2">
        <v>16</v>
      </c>
      <c r="L7" s="7">
        <v>107.15</v>
      </c>
      <c r="M7" s="7">
        <f t="shared" si="0"/>
        <v>964.35</v>
      </c>
      <c r="N7" s="1" t="s">
        <v>172</v>
      </c>
    </row>
    <row r="8" spans="1:14" x14ac:dyDescent="0.25">
      <c r="A8" s="1">
        <v>31</v>
      </c>
      <c r="B8" s="1">
        <v>19</v>
      </c>
      <c r="C8" s="2" t="s">
        <v>19</v>
      </c>
      <c r="D8" s="1" t="s">
        <v>9</v>
      </c>
      <c r="E8" s="1" t="s">
        <v>17</v>
      </c>
      <c r="F8" s="2" t="s">
        <v>20</v>
      </c>
      <c r="G8" s="2">
        <v>96</v>
      </c>
      <c r="H8" s="2">
        <f>I8/G8</f>
        <v>24</v>
      </c>
      <c r="I8" s="6">
        <v>2304</v>
      </c>
      <c r="J8" s="2">
        <v>12</v>
      </c>
      <c r="K8" s="2">
        <v>18</v>
      </c>
      <c r="L8" s="7">
        <v>115.46</v>
      </c>
      <c r="M8" s="7">
        <f t="shared" si="0"/>
        <v>2771.04</v>
      </c>
      <c r="N8" s="9" t="s">
        <v>21</v>
      </c>
    </row>
    <row r="9" spans="1:14" x14ac:dyDescent="0.25">
      <c r="A9" s="1">
        <v>31</v>
      </c>
      <c r="B9" s="1">
        <v>20</v>
      </c>
      <c r="C9" s="8" t="s">
        <v>87</v>
      </c>
      <c r="D9" s="1" t="s">
        <v>9</v>
      </c>
      <c r="E9" s="1" t="s">
        <v>14</v>
      </c>
      <c r="F9" s="2" t="s">
        <v>20</v>
      </c>
      <c r="G9" s="2">
        <v>96</v>
      </c>
      <c r="H9" s="2">
        <v>12</v>
      </c>
      <c r="I9" s="6">
        <f>G9*H9</f>
        <v>1152</v>
      </c>
      <c r="J9" s="2">
        <v>12</v>
      </c>
      <c r="L9" s="7">
        <v>180.93</v>
      </c>
      <c r="M9" s="7">
        <f t="shared" si="0"/>
        <v>2171.16</v>
      </c>
      <c r="N9" s="9" t="s">
        <v>112</v>
      </c>
    </row>
    <row r="10" spans="1:14" x14ac:dyDescent="0.25">
      <c r="A10" s="1">
        <v>31</v>
      </c>
      <c r="B10" s="1">
        <v>21</v>
      </c>
      <c r="C10" s="2">
        <v>1732</v>
      </c>
      <c r="D10" s="1" t="s">
        <v>9</v>
      </c>
      <c r="E10" s="1" t="s">
        <v>22</v>
      </c>
      <c r="F10" s="2" t="s">
        <v>11</v>
      </c>
      <c r="G10" s="2">
        <v>64</v>
      </c>
      <c r="H10" s="5">
        <f>I10/G10</f>
        <v>152</v>
      </c>
      <c r="I10" s="6">
        <v>9728</v>
      </c>
      <c r="J10" s="2">
        <v>16</v>
      </c>
      <c r="K10" s="2">
        <v>36</v>
      </c>
      <c r="L10" s="7">
        <v>134.99</v>
      </c>
      <c r="M10" s="7">
        <f t="shared" si="0"/>
        <v>20518.480000000003</v>
      </c>
      <c r="N10" s="1" t="s">
        <v>23</v>
      </c>
    </row>
    <row r="11" spans="1:14" x14ac:dyDescent="0.25">
      <c r="A11" s="1">
        <v>31</v>
      </c>
      <c r="B11" s="1">
        <v>22</v>
      </c>
      <c r="C11" s="8" t="s">
        <v>88</v>
      </c>
      <c r="D11" s="1" t="s">
        <v>9</v>
      </c>
      <c r="E11" s="1" t="s">
        <v>37</v>
      </c>
      <c r="F11" s="2" t="s">
        <v>11</v>
      </c>
      <c r="G11" s="2">
        <v>64</v>
      </c>
      <c r="H11" s="5">
        <v>12</v>
      </c>
      <c r="I11" s="6">
        <f>G11*H11</f>
        <v>768</v>
      </c>
      <c r="J11" s="2">
        <v>16</v>
      </c>
      <c r="L11" s="7">
        <v>158.58000000000001</v>
      </c>
      <c r="M11" s="7">
        <f t="shared" si="0"/>
        <v>1902.96</v>
      </c>
      <c r="N11" s="1" t="s">
        <v>113</v>
      </c>
    </row>
    <row r="12" spans="1:14" x14ac:dyDescent="0.25">
      <c r="A12" s="1">
        <v>31</v>
      </c>
      <c r="B12" s="1">
        <v>23</v>
      </c>
      <c r="C12" s="2" t="s">
        <v>24</v>
      </c>
      <c r="D12" s="1" t="s">
        <v>9</v>
      </c>
      <c r="E12" s="1" t="s">
        <v>25</v>
      </c>
      <c r="F12" s="2" t="s">
        <v>20</v>
      </c>
      <c r="G12" s="2">
        <v>80</v>
      </c>
      <c r="H12" s="2">
        <f>I12/G12</f>
        <v>20</v>
      </c>
      <c r="I12" s="6">
        <v>1600</v>
      </c>
      <c r="J12" s="2">
        <v>10</v>
      </c>
      <c r="K12" s="2">
        <v>20</v>
      </c>
      <c r="L12" s="7">
        <v>153.55000000000001</v>
      </c>
      <c r="M12" s="7">
        <f t="shared" si="0"/>
        <v>3071</v>
      </c>
      <c r="N12" s="1" t="s">
        <v>26</v>
      </c>
    </row>
    <row r="13" spans="1:14" x14ac:dyDescent="0.25">
      <c r="A13" s="1">
        <v>31</v>
      </c>
      <c r="B13" s="1">
        <v>24</v>
      </c>
      <c r="C13" s="8" t="s">
        <v>89</v>
      </c>
      <c r="D13" s="1" t="s">
        <v>9</v>
      </c>
      <c r="E13" s="1" t="s">
        <v>25</v>
      </c>
      <c r="F13" s="2" t="s">
        <v>20</v>
      </c>
      <c r="G13" s="2">
        <v>80</v>
      </c>
      <c r="H13" s="2">
        <v>2</v>
      </c>
      <c r="I13" s="6">
        <f>G13*H13</f>
        <v>160</v>
      </c>
      <c r="J13" s="2">
        <v>10</v>
      </c>
      <c r="L13" s="7">
        <v>158.58000000000001</v>
      </c>
      <c r="M13" s="7">
        <f t="shared" si="0"/>
        <v>317.16000000000003</v>
      </c>
      <c r="N13" s="1" t="s">
        <v>114</v>
      </c>
    </row>
    <row r="14" spans="1:14" x14ac:dyDescent="0.25">
      <c r="A14" s="1">
        <v>31</v>
      </c>
      <c r="B14" s="1">
        <v>25</v>
      </c>
      <c r="C14" s="2">
        <v>1774</v>
      </c>
      <c r="D14" s="1" t="s">
        <v>9</v>
      </c>
      <c r="E14" s="1" t="s">
        <v>25</v>
      </c>
      <c r="F14" s="2" t="s">
        <v>11</v>
      </c>
      <c r="G14" s="2">
        <v>64</v>
      </c>
      <c r="H14" s="5">
        <f>I14/G14</f>
        <v>223</v>
      </c>
      <c r="I14" s="6">
        <v>14272</v>
      </c>
      <c r="J14" s="2">
        <v>16</v>
      </c>
      <c r="K14" s="2">
        <v>32</v>
      </c>
      <c r="L14" s="7">
        <v>153.35</v>
      </c>
      <c r="M14" s="7">
        <f t="shared" si="0"/>
        <v>34197.049999999996</v>
      </c>
      <c r="N14" s="1" t="s">
        <v>27</v>
      </c>
    </row>
    <row r="15" spans="1:14" x14ac:dyDescent="0.25">
      <c r="A15" s="1">
        <v>31</v>
      </c>
      <c r="B15" s="1">
        <v>26</v>
      </c>
      <c r="C15" s="2">
        <v>1775</v>
      </c>
      <c r="D15" s="1" t="s">
        <v>9</v>
      </c>
      <c r="E15" s="1" t="s">
        <v>28</v>
      </c>
      <c r="F15" s="2" t="s">
        <v>11</v>
      </c>
      <c r="G15" s="2">
        <v>64</v>
      </c>
      <c r="H15" s="5">
        <f>I15/G15</f>
        <v>24</v>
      </c>
      <c r="I15" s="6">
        <v>1536</v>
      </c>
      <c r="J15" s="2">
        <v>16</v>
      </c>
      <c r="K15" s="2">
        <v>24</v>
      </c>
      <c r="L15" s="7">
        <v>148.99</v>
      </c>
      <c r="M15" s="7">
        <f t="shared" si="0"/>
        <v>3575.76</v>
      </c>
      <c r="N15" s="10" t="s">
        <v>29</v>
      </c>
    </row>
    <row r="16" spans="1:14" x14ac:dyDescent="0.25">
      <c r="A16" s="1">
        <v>31</v>
      </c>
      <c r="B16" s="1">
        <v>27</v>
      </c>
      <c r="C16" s="2">
        <v>1850</v>
      </c>
      <c r="D16" s="1" t="s">
        <v>9</v>
      </c>
      <c r="E16" s="1" t="s">
        <v>14</v>
      </c>
      <c r="F16" s="2" t="s">
        <v>11</v>
      </c>
      <c r="G16" s="2">
        <v>48</v>
      </c>
      <c r="H16" s="5">
        <f>I16/G16</f>
        <v>12</v>
      </c>
      <c r="I16" s="6">
        <v>576</v>
      </c>
      <c r="J16" s="2">
        <v>12</v>
      </c>
      <c r="K16" s="2">
        <v>12</v>
      </c>
      <c r="L16" s="7">
        <v>139.91</v>
      </c>
      <c r="M16" s="7">
        <f t="shared" si="0"/>
        <v>1678.92</v>
      </c>
      <c r="N16" s="1" t="s">
        <v>30</v>
      </c>
    </row>
    <row r="17" spans="1:14" x14ac:dyDescent="0.25">
      <c r="A17" s="1">
        <v>31</v>
      </c>
      <c r="B17" s="1">
        <v>28</v>
      </c>
      <c r="C17" s="2" t="s">
        <v>31</v>
      </c>
      <c r="D17" s="1" t="s">
        <v>9</v>
      </c>
      <c r="E17" s="1" t="s">
        <v>14</v>
      </c>
      <c r="F17" s="2" t="s">
        <v>11</v>
      </c>
      <c r="G17" s="2">
        <v>48</v>
      </c>
      <c r="H17" s="5">
        <f>I17/G17</f>
        <v>140</v>
      </c>
      <c r="I17" s="6">
        <v>6720</v>
      </c>
      <c r="J17" s="2">
        <v>12</v>
      </c>
      <c r="K17" s="2">
        <v>36</v>
      </c>
      <c r="L17" s="7">
        <v>209.49</v>
      </c>
      <c r="M17" s="7">
        <f t="shared" si="0"/>
        <v>29328.600000000002</v>
      </c>
      <c r="N17" s="1" t="s">
        <v>32</v>
      </c>
    </row>
    <row r="18" spans="1:14" x14ac:dyDescent="0.25">
      <c r="A18" s="1">
        <v>31</v>
      </c>
      <c r="B18" s="1">
        <v>29</v>
      </c>
      <c r="C18" s="2" t="s">
        <v>33</v>
      </c>
      <c r="D18" s="1" t="s">
        <v>9</v>
      </c>
      <c r="E18" s="1" t="s">
        <v>34</v>
      </c>
      <c r="F18" s="2" t="s">
        <v>11</v>
      </c>
      <c r="G18" s="2">
        <v>48</v>
      </c>
      <c r="H18" s="5">
        <v>106</v>
      </c>
      <c r="I18" s="6">
        <v>5616</v>
      </c>
      <c r="J18" s="2">
        <v>12</v>
      </c>
      <c r="K18" s="2">
        <v>36</v>
      </c>
      <c r="L18" s="7">
        <v>195.48</v>
      </c>
      <c r="M18" s="7">
        <f t="shared" si="0"/>
        <v>20720.879999999997</v>
      </c>
      <c r="N18" s="1" t="s">
        <v>35</v>
      </c>
    </row>
    <row r="19" spans="1:14" x14ac:dyDescent="0.25">
      <c r="A19" s="1">
        <v>31</v>
      </c>
      <c r="B19" s="1">
        <v>30</v>
      </c>
      <c r="C19" s="2" t="s">
        <v>36</v>
      </c>
      <c r="D19" s="1" t="s">
        <v>9</v>
      </c>
      <c r="E19" s="1" t="s">
        <v>37</v>
      </c>
      <c r="F19" s="2" t="s">
        <v>11</v>
      </c>
      <c r="G19" s="2">
        <v>48</v>
      </c>
      <c r="H19" s="5">
        <f>I19/G19</f>
        <v>262</v>
      </c>
      <c r="I19" s="6">
        <v>12576</v>
      </c>
      <c r="J19" s="2">
        <v>12</v>
      </c>
      <c r="K19" s="2">
        <v>36</v>
      </c>
      <c r="L19" s="7">
        <v>216.02</v>
      </c>
      <c r="M19" s="7">
        <f t="shared" si="0"/>
        <v>56597.240000000005</v>
      </c>
      <c r="N19" s="1" t="s">
        <v>38</v>
      </c>
    </row>
    <row r="20" spans="1:14" x14ac:dyDescent="0.25">
      <c r="A20" s="1">
        <v>31</v>
      </c>
      <c r="B20" s="1">
        <v>31</v>
      </c>
      <c r="C20" s="8" t="s">
        <v>90</v>
      </c>
      <c r="D20" s="1" t="s">
        <v>9</v>
      </c>
      <c r="E20" s="1" t="s">
        <v>115</v>
      </c>
      <c r="F20" s="2" t="s">
        <v>11</v>
      </c>
      <c r="G20" s="2">
        <v>48</v>
      </c>
      <c r="H20" s="5">
        <v>13</v>
      </c>
      <c r="I20" s="6">
        <f>G20*H20</f>
        <v>624</v>
      </c>
      <c r="J20" s="2">
        <v>12</v>
      </c>
      <c r="L20" s="7">
        <v>210.94</v>
      </c>
      <c r="M20" s="7">
        <f t="shared" si="0"/>
        <v>2742.22</v>
      </c>
      <c r="N20" s="1" t="s">
        <v>116</v>
      </c>
    </row>
    <row r="21" spans="1:14" x14ac:dyDescent="0.25">
      <c r="A21" s="1">
        <v>31</v>
      </c>
      <c r="B21" s="1">
        <v>32</v>
      </c>
      <c r="C21" s="2" t="s">
        <v>39</v>
      </c>
      <c r="D21" s="1" t="s">
        <v>9</v>
      </c>
      <c r="E21" s="1" t="s">
        <v>40</v>
      </c>
      <c r="F21" s="2" t="s">
        <v>11</v>
      </c>
      <c r="G21" s="2">
        <v>40</v>
      </c>
      <c r="H21" s="5">
        <f>I21/G21</f>
        <v>87</v>
      </c>
      <c r="I21" s="6">
        <v>3480</v>
      </c>
      <c r="J21" s="2">
        <v>10</v>
      </c>
      <c r="K21" s="2">
        <v>32</v>
      </c>
      <c r="L21" s="7">
        <v>158.96</v>
      </c>
      <c r="M21" s="7">
        <f t="shared" si="0"/>
        <v>13829.52</v>
      </c>
      <c r="N21" s="1" t="s">
        <v>41</v>
      </c>
    </row>
    <row r="22" spans="1:14" x14ac:dyDescent="0.25">
      <c r="A22" s="1">
        <v>31</v>
      </c>
      <c r="B22" s="1">
        <v>33</v>
      </c>
      <c r="C22" s="8" t="s">
        <v>91</v>
      </c>
      <c r="D22" s="1" t="s">
        <v>9</v>
      </c>
      <c r="E22" s="1" t="s">
        <v>37</v>
      </c>
      <c r="F22" s="2" t="s">
        <v>11</v>
      </c>
      <c r="G22" s="2">
        <v>40</v>
      </c>
      <c r="H22" s="5">
        <v>14</v>
      </c>
      <c r="I22" s="6">
        <f>G22*H22</f>
        <v>560</v>
      </c>
      <c r="J22" s="2">
        <v>10</v>
      </c>
      <c r="L22" s="7">
        <v>187.29</v>
      </c>
      <c r="M22" s="7">
        <f t="shared" si="0"/>
        <v>2622.06</v>
      </c>
      <c r="N22" s="1" t="s">
        <v>117</v>
      </c>
    </row>
    <row r="23" spans="1:14" x14ac:dyDescent="0.25">
      <c r="A23" s="1">
        <v>31</v>
      </c>
      <c r="B23" s="1">
        <v>34</v>
      </c>
      <c r="C23" s="2" t="s">
        <v>42</v>
      </c>
      <c r="D23" s="1" t="s">
        <v>9</v>
      </c>
      <c r="E23" s="1" t="s">
        <v>43</v>
      </c>
      <c r="F23" s="2" t="s">
        <v>20</v>
      </c>
      <c r="G23" s="2">
        <v>48</v>
      </c>
      <c r="H23" s="2">
        <v>217</v>
      </c>
      <c r="I23" s="6">
        <f>G23*H23</f>
        <v>10416</v>
      </c>
      <c r="J23" s="2">
        <v>6</v>
      </c>
      <c r="K23" s="2">
        <v>14</v>
      </c>
      <c r="L23" s="7">
        <v>190.75</v>
      </c>
      <c r="M23" s="7">
        <f t="shared" si="0"/>
        <v>41392.75</v>
      </c>
      <c r="N23" s="10" t="s">
        <v>179</v>
      </c>
    </row>
    <row r="24" spans="1:14" x14ac:dyDescent="0.25">
      <c r="A24" s="1">
        <v>31</v>
      </c>
      <c r="B24" s="1">
        <v>35</v>
      </c>
      <c r="C24" s="2">
        <v>1952</v>
      </c>
      <c r="D24" s="1" t="s">
        <v>9</v>
      </c>
      <c r="E24" s="1" t="s">
        <v>44</v>
      </c>
      <c r="F24" s="2" t="s">
        <v>11</v>
      </c>
      <c r="G24" s="2">
        <v>48</v>
      </c>
      <c r="H24" s="5">
        <f>I24/G24</f>
        <v>15</v>
      </c>
      <c r="I24" s="6">
        <v>720</v>
      </c>
      <c r="J24" s="2">
        <v>12</v>
      </c>
      <c r="K24" s="2">
        <v>15</v>
      </c>
      <c r="L24" s="7">
        <v>231.75</v>
      </c>
      <c r="M24" s="7">
        <f t="shared" si="0"/>
        <v>3476.25</v>
      </c>
      <c r="N24" s="1" t="s">
        <v>45</v>
      </c>
    </row>
    <row r="25" spans="1:14" x14ac:dyDescent="0.25">
      <c r="A25" s="1">
        <v>31</v>
      </c>
      <c r="B25" s="1">
        <v>36</v>
      </c>
      <c r="C25" s="8">
        <v>2230</v>
      </c>
      <c r="D25" s="1" t="s">
        <v>9</v>
      </c>
      <c r="E25" s="1" t="s">
        <v>118</v>
      </c>
      <c r="F25" s="2" t="s">
        <v>11</v>
      </c>
      <c r="G25" s="2">
        <v>40</v>
      </c>
      <c r="H25" s="5">
        <v>11</v>
      </c>
      <c r="I25" s="6">
        <f>G25*H25</f>
        <v>440</v>
      </c>
      <c r="J25" s="2">
        <v>10</v>
      </c>
      <c r="L25" s="7">
        <v>232.44</v>
      </c>
      <c r="M25" s="7">
        <f t="shared" si="0"/>
        <v>2556.84</v>
      </c>
      <c r="N25" s="1" t="s">
        <v>119</v>
      </c>
    </row>
    <row r="26" spans="1:14" x14ac:dyDescent="0.25">
      <c r="A26" s="1">
        <v>31</v>
      </c>
      <c r="B26" s="1">
        <v>37</v>
      </c>
      <c r="C26" s="2" t="s">
        <v>46</v>
      </c>
      <c r="D26" s="1" t="s">
        <v>9</v>
      </c>
      <c r="E26" s="1" t="s">
        <v>25</v>
      </c>
      <c r="F26" s="2" t="s">
        <v>20</v>
      </c>
      <c r="G26" s="2">
        <v>80</v>
      </c>
      <c r="H26" s="2">
        <f>I26/G26</f>
        <v>21</v>
      </c>
      <c r="I26" s="6">
        <v>1680</v>
      </c>
      <c r="J26" s="2">
        <v>10</v>
      </c>
      <c r="K26" s="2">
        <v>21</v>
      </c>
      <c r="L26" s="7">
        <v>181.6</v>
      </c>
      <c r="M26" s="7">
        <f t="shared" si="0"/>
        <v>3813.6</v>
      </c>
      <c r="N26" s="1" t="s">
        <v>47</v>
      </c>
    </row>
    <row r="27" spans="1:14" x14ac:dyDescent="0.25">
      <c r="A27" s="1">
        <v>31</v>
      </c>
      <c r="B27" s="1">
        <v>38</v>
      </c>
      <c r="C27" s="8" t="s">
        <v>92</v>
      </c>
      <c r="D27" s="1" t="s">
        <v>9</v>
      </c>
      <c r="E27" s="1" t="s">
        <v>120</v>
      </c>
      <c r="F27" s="2" t="s">
        <v>20</v>
      </c>
      <c r="G27" s="2">
        <v>80</v>
      </c>
      <c r="H27" s="2">
        <v>4</v>
      </c>
      <c r="I27" s="6">
        <f>G27*H27</f>
        <v>320</v>
      </c>
      <c r="J27" s="2">
        <v>10</v>
      </c>
      <c r="L27" s="7">
        <v>205.84</v>
      </c>
      <c r="M27" s="7">
        <f t="shared" si="0"/>
        <v>823.36</v>
      </c>
      <c r="N27" s="1" t="s">
        <v>121</v>
      </c>
    </row>
    <row r="28" spans="1:14" x14ac:dyDescent="0.25">
      <c r="A28" s="1">
        <v>31</v>
      </c>
      <c r="B28" s="1">
        <v>39</v>
      </c>
      <c r="C28" s="2" t="s">
        <v>48</v>
      </c>
      <c r="D28" s="1" t="s">
        <v>9</v>
      </c>
      <c r="E28" s="1" t="s">
        <v>49</v>
      </c>
      <c r="F28" s="2" t="s">
        <v>20</v>
      </c>
      <c r="G28" s="2">
        <v>80</v>
      </c>
      <c r="H28" s="2">
        <f>I28/G28</f>
        <v>23</v>
      </c>
      <c r="I28" s="6">
        <v>1840</v>
      </c>
      <c r="J28" s="2">
        <v>10</v>
      </c>
      <c r="K28" s="2">
        <v>23</v>
      </c>
      <c r="L28" s="7">
        <v>136.99</v>
      </c>
      <c r="M28" s="7">
        <f t="shared" si="0"/>
        <v>3150.7700000000004</v>
      </c>
      <c r="N28" s="1" t="s">
        <v>50</v>
      </c>
    </row>
    <row r="29" spans="1:14" x14ac:dyDescent="0.25">
      <c r="A29" s="1">
        <v>31</v>
      </c>
      <c r="B29" s="1">
        <v>40</v>
      </c>
      <c r="C29" s="8" t="s">
        <v>93</v>
      </c>
      <c r="D29" s="1" t="s">
        <v>9</v>
      </c>
      <c r="E29" s="1" t="s">
        <v>122</v>
      </c>
      <c r="F29" s="2" t="s">
        <v>11</v>
      </c>
      <c r="G29" s="2">
        <v>40</v>
      </c>
      <c r="H29" s="2">
        <v>4</v>
      </c>
      <c r="I29" s="6">
        <f>G29*H29</f>
        <v>160</v>
      </c>
      <c r="J29" s="2">
        <v>10</v>
      </c>
      <c r="L29" s="7">
        <v>205.91</v>
      </c>
      <c r="M29" s="7">
        <f t="shared" si="0"/>
        <v>823.64</v>
      </c>
      <c r="N29" s="1" t="s">
        <v>173</v>
      </c>
    </row>
    <row r="30" spans="1:14" x14ac:dyDescent="0.25">
      <c r="A30" s="1">
        <v>31</v>
      </c>
      <c r="B30" s="1">
        <v>41</v>
      </c>
      <c r="C30" s="8" t="s">
        <v>94</v>
      </c>
      <c r="D30" s="1" t="s">
        <v>9</v>
      </c>
      <c r="E30" s="1" t="s">
        <v>123</v>
      </c>
      <c r="F30" s="2" t="s">
        <v>11</v>
      </c>
      <c r="G30" s="2">
        <v>40</v>
      </c>
      <c r="H30" s="2">
        <v>6</v>
      </c>
      <c r="I30" s="6">
        <f>G30*H30</f>
        <v>240</v>
      </c>
      <c r="J30" s="2">
        <v>10</v>
      </c>
      <c r="L30" s="7">
        <v>382.12</v>
      </c>
      <c r="M30" s="7">
        <f t="shared" si="0"/>
        <v>2292.7200000000003</v>
      </c>
      <c r="N30" s="1" t="s">
        <v>124</v>
      </c>
    </row>
    <row r="31" spans="1:14" x14ac:dyDescent="0.25">
      <c r="A31" s="1">
        <v>31</v>
      </c>
      <c r="B31" s="1">
        <v>42</v>
      </c>
      <c r="C31" s="2" t="s">
        <v>51</v>
      </c>
      <c r="D31" s="1" t="s">
        <v>9</v>
      </c>
      <c r="E31" s="4" t="s">
        <v>52</v>
      </c>
      <c r="F31" s="2" t="s">
        <v>11</v>
      </c>
      <c r="G31" s="2">
        <v>40</v>
      </c>
      <c r="H31" s="5">
        <f>I31/G31</f>
        <v>76</v>
      </c>
      <c r="I31" s="6">
        <v>3040</v>
      </c>
      <c r="J31" s="2">
        <v>10</v>
      </c>
      <c r="K31" s="2">
        <v>32</v>
      </c>
      <c r="L31" s="7">
        <v>258.29000000000002</v>
      </c>
      <c r="M31" s="7">
        <f t="shared" si="0"/>
        <v>19630.04</v>
      </c>
      <c r="N31" s="1" t="s">
        <v>53</v>
      </c>
    </row>
    <row r="32" spans="1:14" x14ac:dyDescent="0.25">
      <c r="A32" s="1">
        <v>31</v>
      </c>
      <c r="B32" s="1">
        <v>43</v>
      </c>
      <c r="C32" s="2" t="s">
        <v>54</v>
      </c>
      <c r="D32" s="1" t="s">
        <v>9</v>
      </c>
      <c r="E32" s="4" t="s">
        <v>55</v>
      </c>
      <c r="F32" s="3" t="s">
        <v>20</v>
      </c>
      <c r="G32" s="2">
        <v>48</v>
      </c>
      <c r="H32" s="5">
        <f>I32/G32</f>
        <v>95</v>
      </c>
      <c r="I32" s="6">
        <v>4560</v>
      </c>
      <c r="J32" s="2">
        <v>6</v>
      </c>
      <c r="K32" s="2">
        <v>24</v>
      </c>
      <c r="L32" s="7">
        <v>246.29</v>
      </c>
      <c r="M32" s="7">
        <f t="shared" si="0"/>
        <v>23397.55</v>
      </c>
      <c r="N32" s="1" t="s">
        <v>187</v>
      </c>
    </row>
    <row r="33" spans="1:14" x14ac:dyDescent="0.25">
      <c r="A33" s="1">
        <v>31</v>
      </c>
      <c r="B33" s="1">
        <v>44</v>
      </c>
      <c r="C33" s="8">
        <v>2906</v>
      </c>
      <c r="D33" s="1" t="s">
        <v>9</v>
      </c>
      <c r="E33" s="4" t="s">
        <v>125</v>
      </c>
      <c r="F33" s="3" t="s">
        <v>20</v>
      </c>
      <c r="G33" s="2">
        <v>128</v>
      </c>
      <c r="H33" s="5">
        <v>2</v>
      </c>
      <c r="I33" s="6">
        <f>G33*H33</f>
        <v>256</v>
      </c>
      <c r="J33" s="2">
        <v>16</v>
      </c>
      <c r="L33" s="7">
        <v>322.08999999999997</v>
      </c>
      <c r="M33" s="7">
        <f t="shared" si="0"/>
        <v>644.17999999999995</v>
      </c>
      <c r="N33" s="1" t="s">
        <v>175</v>
      </c>
    </row>
    <row r="34" spans="1:14" x14ac:dyDescent="0.25">
      <c r="A34" s="1">
        <v>31</v>
      </c>
      <c r="B34" s="1">
        <v>45</v>
      </c>
      <c r="C34" s="8">
        <v>1772</v>
      </c>
      <c r="D34" s="1" t="s">
        <v>9</v>
      </c>
      <c r="E34" s="4" t="s">
        <v>126</v>
      </c>
      <c r="F34" s="3" t="s">
        <v>11</v>
      </c>
      <c r="G34" s="2">
        <v>64</v>
      </c>
      <c r="H34" s="5">
        <v>2</v>
      </c>
      <c r="I34" s="6">
        <f>G34*H34</f>
        <v>128</v>
      </c>
      <c r="J34" s="2">
        <v>16</v>
      </c>
      <c r="L34" s="7">
        <v>148.26</v>
      </c>
      <c r="M34" s="7">
        <f t="shared" si="0"/>
        <v>296.52</v>
      </c>
      <c r="N34" s="1" t="s">
        <v>127</v>
      </c>
    </row>
    <row r="35" spans="1:14" x14ac:dyDescent="0.25">
      <c r="A35" s="1">
        <v>31</v>
      </c>
      <c r="B35" s="1">
        <v>46</v>
      </c>
      <c r="C35" s="2">
        <v>1445</v>
      </c>
      <c r="D35" s="1" t="s">
        <v>9</v>
      </c>
      <c r="E35" s="4" t="s">
        <v>12</v>
      </c>
      <c r="F35" s="3" t="s">
        <v>11</v>
      </c>
      <c r="G35" s="2">
        <v>40</v>
      </c>
      <c r="H35" s="5">
        <v>27</v>
      </c>
      <c r="I35" s="6">
        <f>G35*H35</f>
        <v>1080</v>
      </c>
      <c r="J35" s="2">
        <v>10</v>
      </c>
      <c r="K35" s="2">
        <v>27</v>
      </c>
      <c r="L35" s="7">
        <v>194.96</v>
      </c>
      <c r="M35" s="7">
        <f t="shared" si="0"/>
        <v>5263.92</v>
      </c>
      <c r="N35" s="1" t="s">
        <v>174</v>
      </c>
    </row>
    <row r="36" spans="1:14" x14ac:dyDescent="0.25">
      <c r="A36" s="1">
        <v>32</v>
      </c>
      <c r="B36" s="1">
        <v>1</v>
      </c>
      <c r="C36" s="8" t="s">
        <v>95</v>
      </c>
      <c r="D36" s="1" t="s">
        <v>9</v>
      </c>
      <c r="E36" s="4" t="s">
        <v>126</v>
      </c>
      <c r="F36" s="3" t="s">
        <v>11</v>
      </c>
      <c r="G36" s="2">
        <v>64</v>
      </c>
      <c r="H36" s="5">
        <v>1</v>
      </c>
      <c r="I36" s="6">
        <v>64</v>
      </c>
      <c r="J36" s="2">
        <v>16</v>
      </c>
      <c r="L36" s="7">
        <v>172.4</v>
      </c>
      <c r="M36" s="7">
        <f t="shared" si="0"/>
        <v>172.4</v>
      </c>
      <c r="N36" s="1" t="s">
        <v>128</v>
      </c>
    </row>
    <row r="37" spans="1:14" x14ac:dyDescent="0.25">
      <c r="A37" s="1">
        <v>32</v>
      </c>
      <c r="B37" s="1">
        <v>2</v>
      </c>
      <c r="C37" s="8" t="s">
        <v>96</v>
      </c>
      <c r="D37" s="1" t="s">
        <v>9</v>
      </c>
      <c r="E37" s="4" t="s">
        <v>37</v>
      </c>
      <c r="F37" s="3" t="s">
        <v>11</v>
      </c>
      <c r="G37" s="2">
        <v>48</v>
      </c>
      <c r="H37" s="5">
        <v>4</v>
      </c>
      <c r="I37" s="6">
        <f>G37*H37</f>
        <v>192</v>
      </c>
      <c r="J37" s="2">
        <v>12</v>
      </c>
      <c r="L37" s="7">
        <v>207.69</v>
      </c>
      <c r="M37" s="7">
        <f t="shared" si="0"/>
        <v>830.76</v>
      </c>
      <c r="N37" s="1" t="s">
        <v>129</v>
      </c>
    </row>
    <row r="38" spans="1:14" x14ac:dyDescent="0.25">
      <c r="A38" s="1">
        <v>32</v>
      </c>
      <c r="B38" s="1">
        <v>3</v>
      </c>
      <c r="C38" s="8" t="s">
        <v>97</v>
      </c>
      <c r="D38" s="1" t="s">
        <v>9</v>
      </c>
      <c r="E38" s="4" t="s">
        <v>130</v>
      </c>
      <c r="F38" s="3" t="s">
        <v>11</v>
      </c>
      <c r="G38" s="2">
        <v>96</v>
      </c>
      <c r="H38" s="5">
        <v>1</v>
      </c>
      <c r="I38" s="6">
        <v>96</v>
      </c>
      <c r="J38" s="2">
        <v>24</v>
      </c>
      <c r="L38" s="7">
        <v>660.12</v>
      </c>
      <c r="M38" s="7">
        <f t="shared" si="0"/>
        <v>660.12</v>
      </c>
      <c r="N38" s="1" t="s">
        <v>131</v>
      </c>
    </row>
    <row r="39" spans="1:14" x14ac:dyDescent="0.25">
      <c r="A39" s="1">
        <v>32</v>
      </c>
      <c r="B39" s="1">
        <v>5</v>
      </c>
      <c r="C39" s="2" t="s">
        <v>56</v>
      </c>
      <c r="D39" s="1" t="s">
        <v>9</v>
      </c>
      <c r="E39" s="4" t="s">
        <v>57</v>
      </c>
      <c r="F39" s="2" t="s">
        <v>11</v>
      </c>
      <c r="G39" s="2">
        <v>48</v>
      </c>
      <c r="H39" s="5">
        <f>I39/G39</f>
        <v>112</v>
      </c>
      <c r="I39" s="6">
        <v>5376</v>
      </c>
      <c r="J39" s="2">
        <v>24</v>
      </c>
      <c r="K39" s="2">
        <v>28</v>
      </c>
      <c r="L39" s="7">
        <v>312.42</v>
      </c>
      <c r="M39" s="7">
        <f t="shared" si="0"/>
        <v>34991.040000000001</v>
      </c>
      <c r="N39" s="1" t="s">
        <v>58</v>
      </c>
    </row>
    <row r="40" spans="1:14" x14ac:dyDescent="0.25">
      <c r="A40" s="1">
        <v>32</v>
      </c>
      <c r="B40" s="1">
        <v>6</v>
      </c>
      <c r="C40" s="8" t="s">
        <v>98</v>
      </c>
      <c r="D40" s="1" t="s">
        <v>9</v>
      </c>
      <c r="E40" s="4" t="s">
        <v>62</v>
      </c>
      <c r="F40" s="2" t="s">
        <v>11</v>
      </c>
      <c r="G40" s="2">
        <v>48</v>
      </c>
      <c r="H40" s="5">
        <v>9</v>
      </c>
      <c r="I40" s="6">
        <f>G40*H40</f>
        <v>432</v>
      </c>
      <c r="J40" s="2">
        <v>12</v>
      </c>
      <c r="L40" s="7">
        <v>394.28</v>
      </c>
      <c r="M40" s="7">
        <f t="shared" si="0"/>
        <v>3548.5199999999995</v>
      </c>
      <c r="N40" s="1" t="s">
        <v>132</v>
      </c>
    </row>
    <row r="41" spans="1:14" x14ac:dyDescent="0.25">
      <c r="A41" s="1">
        <v>32</v>
      </c>
      <c r="B41" s="1">
        <v>7</v>
      </c>
      <c r="C41" s="8" t="s">
        <v>99</v>
      </c>
      <c r="D41" s="1" t="s">
        <v>9</v>
      </c>
      <c r="E41" s="4" t="s">
        <v>133</v>
      </c>
      <c r="F41" s="2" t="s">
        <v>11</v>
      </c>
      <c r="G41" s="2">
        <v>48</v>
      </c>
      <c r="H41" s="5">
        <v>1</v>
      </c>
      <c r="I41" s="6">
        <v>48</v>
      </c>
      <c r="J41" s="2">
        <v>12</v>
      </c>
      <c r="L41" s="7">
        <v>348.45</v>
      </c>
      <c r="M41" s="7">
        <f t="shared" si="0"/>
        <v>348.45</v>
      </c>
      <c r="N41" s="1" t="s">
        <v>134</v>
      </c>
    </row>
    <row r="42" spans="1:14" x14ac:dyDescent="0.25">
      <c r="A42" s="1">
        <v>32</v>
      </c>
      <c r="B42" s="1">
        <v>8</v>
      </c>
      <c r="C42" s="8" t="s">
        <v>100</v>
      </c>
      <c r="D42" s="1" t="s">
        <v>9</v>
      </c>
      <c r="E42" s="4" t="s">
        <v>62</v>
      </c>
      <c r="F42" s="2" t="s">
        <v>11</v>
      </c>
      <c r="G42" s="2">
        <v>32</v>
      </c>
      <c r="H42" s="5">
        <v>4</v>
      </c>
      <c r="I42" s="6">
        <v>128</v>
      </c>
      <c r="J42" s="2">
        <v>8</v>
      </c>
      <c r="L42" s="7">
        <v>225.69</v>
      </c>
      <c r="M42" s="7">
        <f t="shared" si="0"/>
        <v>902.76</v>
      </c>
      <c r="N42" s="1" t="s">
        <v>135</v>
      </c>
    </row>
    <row r="43" spans="1:14" x14ac:dyDescent="0.25">
      <c r="A43" s="1">
        <v>32</v>
      </c>
      <c r="B43" s="1">
        <v>9</v>
      </c>
      <c r="C43" s="2" t="s">
        <v>178</v>
      </c>
      <c r="D43" s="1" t="s">
        <v>9</v>
      </c>
      <c r="E43" s="4" t="s">
        <v>176</v>
      </c>
      <c r="F43" s="2" t="s">
        <v>11</v>
      </c>
      <c r="G43" s="2">
        <v>24</v>
      </c>
      <c r="H43" s="5">
        <v>2</v>
      </c>
      <c r="I43" s="6">
        <v>48</v>
      </c>
      <c r="J43" s="2">
        <v>6</v>
      </c>
      <c r="L43" s="7">
        <v>662.99</v>
      </c>
      <c r="M43" s="7">
        <f t="shared" si="0"/>
        <v>1325.98</v>
      </c>
      <c r="N43" s="1" t="s">
        <v>177</v>
      </c>
    </row>
    <row r="44" spans="1:14" s="11" customFormat="1" x14ac:dyDescent="0.25">
      <c r="A44" s="11">
        <v>32</v>
      </c>
      <c r="B44" s="11">
        <v>10</v>
      </c>
      <c r="C44" s="8">
        <v>3281</v>
      </c>
      <c r="D44" s="11" t="s">
        <v>9</v>
      </c>
      <c r="E44" s="12" t="s">
        <v>60</v>
      </c>
      <c r="F44" s="13" t="s">
        <v>61</v>
      </c>
      <c r="G44" s="8">
        <v>72</v>
      </c>
      <c r="H44" s="14">
        <f>I44/G44</f>
        <v>255</v>
      </c>
      <c r="I44" s="15">
        <v>18360</v>
      </c>
      <c r="J44" s="8">
        <v>6</v>
      </c>
      <c r="K44" s="8">
        <v>14</v>
      </c>
      <c r="L44" s="16">
        <v>508.63</v>
      </c>
      <c r="M44" s="16">
        <f t="shared" si="0"/>
        <v>129700.65</v>
      </c>
      <c r="N44" s="12" t="s">
        <v>188</v>
      </c>
    </row>
    <row r="45" spans="1:14" x14ac:dyDescent="0.25">
      <c r="A45" s="1">
        <v>32</v>
      </c>
      <c r="B45" s="1">
        <v>12</v>
      </c>
      <c r="C45" s="8" t="s">
        <v>101</v>
      </c>
      <c r="D45" s="1" t="s">
        <v>9</v>
      </c>
      <c r="E45" s="4" t="s">
        <v>37</v>
      </c>
      <c r="F45" s="2" t="s">
        <v>20</v>
      </c>
      <c r="G45" s="2">
        <v>48</v>
      </c>
      <c r="H45" s="5">
        <v>5</v>
      </c>
      <c r="I45" s="6">
        <f>G45*H45</f>
        <v>240</v>
      </c>
      <c r="J45" s="2">
        <v>6</v>
      </c>
      <c r="L45" s="7">
        <v>210.21</v>
      </c>
      <c r="M45" s="7">
        <f t="shared" si="0"/>
        <v>1051.05</v>
      </c>
      <c r="N45" s="1" t="s">
        <v>136</v>
      </c>
    </row>
    <row r="46" spans="1:14" x14ac:dyDescent="0.25">
      <c r="A46" s="1">
        <v>32</v>
      </c>
      <c r="B46" s="1">
        <v>13</v>
      </c>
      <c r="C46" s="8" t="s">
        <v>102</v>
      </c>
      <c r="D46" s="1" t="s">
        <v>9</v>
      </c>
      <c r="E46" s="4" t="s">
        <v>137</v>
      </c>
      <c r="F46" s="2" t="s">
        <v>20</v>
      </c>
      <c r="G46" s="2">
        <v>48</v>
      </c>
      <c r="H46" s="5">
        <v>1</v>
      </c>
      <c r="I46" s="6">
        <v>48</v>
      </c>
      <c r="J46" s="2">
        <v>6</v>
      </c>
      <c r="L46" s="7">
        <v>266.82</v>
      </c>
      <c r="M46" s="7">
        <f t="shared" si="0"/>
        <v>266.82</v>
      </c>
      <c r="N46" s="1" t="s">
        <v>138</v>
      </c>
    </row>
    <row r="47" spans="1:14" x14ac:dyDescent="0.25">
      <c r="A47" s="1">
        <v>32</v>
      </c>
      <c r="B47" s="1">
        <v>14</v>
      </c>
      <c r="C47" s="2" t="s">
        <v>63</v>
      </c>
      <c r="D47" s="1" t="s">
        <v>9</v>
      </c>
      <c r="E47" s="4" t="s">
        <v>64</v>
      </c>
      <c r="F47" s="2" t="s">
        <v>11</v>
      </c>
      <c r="G47" s="2">
        <v>48</v>
      </c>
      <c r="H47" s="5">
        <f>I47/G47</f>
        <v>108</v>
      </c>
      <c r="I47" s="6">
        <v>5184</v>
      </c>
      <c r="J47" s="2">
        <v>12</v>
      </c>
      <c r="K47" s="2">
        <v>36</v>
      </c>
      <c r="L47" s="7">
        <v>175.85</v>
      </c>
      <c r="M47" s="7">
        <f t="shared" si="0"/>
        <v>18991.8</v>
      </c>
      <c r="N47" s="1" t="s">
        <v>65</v>
      </c>
    </row>
    <row r="48" spans="1:14" x14ac:dyDescent="0.25">
      <c r="A48" s="1">
        <v>32</v>
      </c>
      <c r="B48" s="1">
        <v>15</v>
      </c>
      <c r="C48" s="8" t="s">
        <v>103</v>
      </c>
      <c r="D48" s="1" t="s">
        <v>9</v>
      </c>
      <c r="E48" s="4" t="s">
        <v>62</v>
      </c>
      <c r="F48" s="2" t="s">
        <v>11</v>
      </c>
      <c r="G48" s="2">
        <v>48</v>
      </c>
      <c r="H48" s="5">
        <v>2</v>
      </c>
      <c r="I48" s="6">
        <f>G48*H48</f>
        <v>96</v>
      </c>
      <c r="J48" s="2">
        <v>12</v>
      </c>
      <c r="L48" s="7">
        <v>369.03</v>
      </c>
      <c r="M48" s="7">
        <f t="shared" si="0"/>
        <v>738.06</v>
      </c>
      <c r="N48" s="1" t="s">
        <v>140</v>
      </c>
    </row>
    <row r="49" spans="1:14" x14ac:dyDescent="0.25">
      <c r="A49" s="1">
        <v>32</v>
      </c>
      <c r="B49" s="1">
        <v>16</v>
      </c>
      <c r="C49" s="2" t="s">
        <v>66</v>
      </c>
      <c r="D49" s="1" t="s">
        <v>9</v>
      </c>
      <c r="E49" s="4" t="s">
        <v>67</v>
      </c>
      <c r="F49" s="2" t="s">
        <v>11</v>
      </c>
      <c r="G49" s="2">
        <v>48</v>
      </c>
      <c r="H49" s="5">
        <f>I49/G49</f>
        <v>35.833333333333336</v>
      </c>
      <c r="I49" s="6">
        <v>1720</v>
      </c>
      <c r="J49" s="2">
        <v>12</v>
      </c>
      <c r="K49" s="2">
        <v>20</v>
      </c>
      <c r="L49" s="7">
        <v>175.85</v>
      </c>
      <c r="M49" s="7">
        <f t="shared" si="0"/>
        <v>6301.291666666667</v>
      </c>
      <c r="N49" s="4" t="s">
        <v>193</v>
      </c>
    </row>
    <row r="50" spans="1:14" x14ac:dyDescent="0.25">
      <c r="A50" s="1">
        <v>32</v>
      </c>
      <c r="B50" s="1">
        <v>17</v>
      </c>
      <c r="C50" s="8" t="s">
        <v>104</v>
      </c>
      <c r="D50" s="1" t="s">
        <v>9</v>
      </c>
      <c r="E50" s="4" t="s">
        <v>141</v>
      </c>
      <c r="F50" s="2" t="s">
        <v>11</v>
      </c>
      <c r="G50" s="2">
        <v>48</v>
      </c>
      <c r="H50" s="5">
        <v>1</v>
      </c>
      <c r="I50" s="6">
        <v>48</v>
      </c>
      <c r="J50" s="2">
        <v>12</v>
      </c>
      <c r="L50" s="7">
        <v>205</v>
      </c>
      <c r="M50" s="7">
        <f t="shared" si="0"/>
        <v>205</v>
      </c>
      <c r="N50" s="4" t="s">
        <v>142</v>
      </c>
    </row>
    <row r="51" spans="1:14" x14ac:dyDescent="0.25">
      <c r="A51" s="1">
        <v>32</v>
      </c>
      <c r="B51" s="1">
        <v>18</v>
      </c>
      <c r="C51" s="8">
        <v>672</v>
      </c>
      <c r="D51" s="1" t="s">
        <v>9</v>
      </c>
      <c r="E51" s="4" t="s">
        <v>126</v>
      </c>
      <c r="F51" s="2" t="s">
        <v>20</v>
      </c>
      <c r="G51" s="2">
        <v>96</v>
      </c>
      <c r="H51" s="5">
        <v>7</v>
      </c>
      <c r="I51" s="6">
        <f>G51*H51</f>
        <v>672</v>
      </c>
      <c r="J51" s="2">
        <v>12</v>
      </c>
      <c r="L51" s="7">
        <v>157.54</v>
      </c>
      <c r="M51" s="7">
        <f t="shared" si="0"/>
        <v>1102.78</v>
      </c>
      <c r="N51" s="9" t="s">
        <v>194</v>
      </c>
    </row>
    <row r="52" spans="1:14" x14ac:dyDescent="0.25">
      <c r="A52" s="1">
        <v>32</v>
      </c>
      <c r="B52" s="1">
        <v>19</v>
      </c>
      <c r="C52" s="2">
        <v>673</v>
      </c>
      <c r="D52" s="1" t="s">
        <v>9</v>
      </c>
      <c r="E52" s="4" t="s">
        <v>68</v>
      </c>
      <c r="F52" s="2" t="s">
        <v>11</v>
      </c>
      <c r="G52" s="2">
        <v>64</v>
      </c>
      <c r="H52" s="5">
        <f>I52/G52</f>
        <v>46</v>
      </c>
      <c r="I52" s="6">
        <v>2944</v>
      </c>
      <c r="J52" s="2">
        <v>16</v>
      </c>
      <c r="K52" s="2">
        <v>23</v>
      </c>
      <c r="L52" s="7">
        <v>97.15</v>
      </c>
      <c r="M52" s="7">
        <f t="shared" si="0"/>
        <v>4468.9000000000005</v>
      </c>
      <c r="N52" s="1" t="s">
        <v>69</v>
      </c>
    </row>
    <row r="53" spans="1:14" x14ac:dyDescent="0.25">
      <c r="A53" s="1">
        <v>32</v>
      </c>
      <c r="B53" s="1">
        <v>20</v>
      </c>
      <c r="C53" s="2" t="s">
        <v>70</v>
      </c>
      <c r="D53" s="1" t="s">
        <v>9</v>
      </c>
      <c r="E53" s="4" t="s">
        <v>71</v>
      </c>
      <c r="F53" s="2" t="s">
        <v>20</v>
      </c>
      <c r="G53" s="2">
        <v>80</v>
      </c>
      <c r="H53" s="2">
        <v>18</v>
      </c>
      <c r="I53" s="6">
        <v>2080</v>
      </c>
      <c r="J53" s="2">
        <v>10</v>
      </c>
      <c r="K53" s="3">
        <v>40</v>
      </c>
      <c r="L53" s="7">
        <v>129.99</v>
      </c>
      <c r="M53" s="7">
        <f t="shared" si="0"/>
        <v>2339.8200000000002</v>
      </c>
      <c r="N53" s="1" t="s">
        <v>72</v>
      </c>
    </row>
    <row r="54" spans="1:14" x14ac:dyDescent="0.25">
      <c r="A54" s="1">
        <v>32</v>
      </c>
      <c r="B54" s="1">
        <v>21</v>
      </c>
      <c r="C54" s="2" t="s">
        <v>73</v>
      </c>
      <c r="D54" s="1" t="s">
        <v>9</v>
      </c>
      <c r="E54" s="4" t="s">
        <v>74</v>
      </c>
      <c r="F54" s="2" t="s">
        <v>11</v>
      </c>
      <c r="G54" s="2">
        <v>64</v>
      </c>
      <c r="H54" s="2">
        <f>I54/G54</f>
        <v>58</v>
      </c>
      <c r="I54" s="6">
        <v>3712</v>
      </c>
      <c r="J54" s="2">
        <v>16</v>
      </c>
      <c r="K54" s="2">
        <v>36</v>
      </c>
      <c r="L54" s="7">
        <v>92.09</v>
      </c>
      <c r="M54" s="7">
        <f t="shared" si="0"/>
        <v>5341.22</v>
      </c>
      <c r="N54" s="4" t="s">
        <v>195</v>
      </c>
    </row>
    <row r="55" spans="1:14" x14ac:dyDescent="0.25">
      <c r="A55" s="1">
        <v>32</v>
      </c>
      <c r="B55" s="1">
        <v>22</v>
      </c>
      <c r="C55" s="8" t="s">
        <v>105</v>
      </c>
      <c r="D55" s="1" t="s">
        <v>9</v>
      </c>
      <c r="E55" s="4" t="s">
        <v>143</v>
      </c>
      <c r="F55" s="2" t="s">
        <v>11</v>
      </c>
      <c r="G55" s="2">
        <v>64</v>
      </c>
      <c r="H55" s="2">
        <v>7</v>
      </c>
      <c r="I55" s="6">
        <f>G55*H55</f>
        <v>448</v>
      </c>
      <c r="J55" s="2">
        <v>16</v>
      </c>
      <c r="L55" s="7">
        <v>117.18</v>
      </c>
      <c r="M55" s="7">
        <f t="shared" si="0"/>
        <v>820.26</v>
      </c>
      <c r="N55" s="4" t="s">
        <v>144</v>
      </c>
    </row>
    <row r="56" spans="1:14" x14ac:dyDescent="0.25">
      <c r="A56" s="1">
        <v>32</v>
      </c>
      <c r="B56" s="1">
        <v>23</v>
      </c>
      <c r="C56" s="2" t="s">
        <v>75</v>
      </c>
      <c r="D56" s="1" t="s">
        <v>9</v>
      </c>
      <c r="E56" s="4" t="s">
        <v>14</v>
      </c>
      <c r="F56" s="2" t="s">
        <v>11</v>
      </c>
      <c r="G56" s="2">
        <v>64</v>
      </c>
      <c r="H56" s="5">
        <f>I56/G56</f>
        <v>40</v>
      </c>
      <c r="I56" s="6">
        <v>2560</v>
      </c>
      <c r="J56" s="2">
        <v>16</v>
      </c>
      <c r="K56" s="2">
        <v>20</v>
      </c>
      <c r="L56" s="7">
        <v>115.12</v>
      </c>
      <c r="M56" s="7">
        <f t="shared" si="0"/>
        <v>4604.8</v>
      </c>
      <c r="N56" s="1" t="s">
        <v>76</v>
      </c>
    </row>
    <row r="57" spans="1:14" x14ac:dyDescent="0.25">
      <c r="A57" s="1">
        <v>32</v>
      </c>
      <c r="B57" s="1">
        <v>24</v>
      </c>
      <c r="C57" s="8" t="s">
        <v>106</v>
      </c>
      <c r="D57" s="1" t="s">
        <v>9</v>
      </c>
      <c r="E57" s="4" t="s">
        <v>25</v>
      </c>
      <c r="F57" s="2" t="s">
        <v>11</v>
      </c>
      <c r="G57" s="2">
        <v>64</v>
      </c>
      <c r="H57" s="5">
        <v>9</v>
      </c>
      <c r="I57" s="6">
        <f>G57*H57</f>
        <v>576</v>
      </c>
      <c r="J57" s="2">
        <v>16</v>
      </c>
      <c r="L57" s="7">
        <v>138.51</v>
      </c>
      <c r="M57" s="7">
        <f t="shared" si="0"/>
        <v>1246.5899999999999</v>
      </c>
      <c r="N57" s="1" t="s">
        <v>145</v>
      </c>
    </row>
    <row r="58" spans="1:14" x14ac:dyDescent="0.25">
      <c r="A58" s="1">
        <v>32</v>
      </c>
      <c r="B58" s="1">
        <v>25</v>
      </c>
      <c r="C58" s="8" t="s">
        <v>107</v>
      </c>
      <c r="D58" s="1" t="s">
        <v>9</v>
      </c>
      <c r="E58" s="4" t="s">
        <v>143</v>
      </c>
      <c r="F58" s="2" t="s">
        <v>20</v>
      </c>
      <c r="G58" s="2">
        <v>96</v>
      </c>
      <c r="H58" s="5">
        <v>25</v>
      </c>
      <c r="I58" s="6">
        <f>G58*H58</f>
        <v>2400</v>
      </c>
      <c r="J58" s="2">
        <v>12</v>
      </c>
      <c r="L58" s="7">
        <v>168.46</v>
      </c>
      <c r="M58" s="7">
        <f t="shared" si="0"/>
        <v>4211.5</v>
      </c>
      <c r="N58" s="1" t="s">
        <v>146</v>
      </c>
    </row>
    <row r="59" spans="1:14" x14ac:dyDescent="0.25">
      <c r="A59" s="1">
        <v>32</v>
      </c>
      <c r="B59" s="1">
        <v>26</v>
      </c>
      <c r="C59" s="2" t="s">
        <v>77</v>
      </c>
      <c r="D59" s="1" t="s">
        <v>9</v>
      </c>
      <c r="E59" s="4" t="s">
        <v>14</v>
      </c>
      <c r="F59" s="2" t="s">
        <v>11</v>
      </c>
      <c r="G59" s="2">
        <v>64</v>
      </c>
      <c r="H59" s="5">
        <f>I59/G59</f>
        <v>31</v>
      </c>
      <c r="I59" s="6">
        <v>1984</v>
      </c>
      <c r="J59" s="2">
        <v>16</v>
      </c>
      <c r="K59" s="2">
        <v>31</v>
      </c>
      <c r="L59" s="7">
        <v>84.62</v>
      </c>
      <c r="M59" s="7">
        <f t="shared" si="0"/>
        <v>2623.2200000000003</v>
      </c>
      <c r="N59" s="1" t="s">
        <v>78</v>
      </c>
    </row>
    <row r="60" spans="1:14" ht="15" customHeight="1" x14ac:dyDescent="0.25">
      <c r="A60" s="1">
        <v>32</v>
      </c>
      <c r="B60" s="1">
        <v>27</v>
      </c>
      <c r="C60" s="8" t="s">
        <v>108</v>
      </c>
      <c r="D60" s="1" t="s">
        <v>9</v>
      </c>
      <c r="E60" s="4" t="s">
        <v>14</v>
      </c>
      <c r="F60" s="2" t="s">
        <v>20</v>
      </c>
      <c r="G60" s="2">
        <v>96</v>
      </c>
      <c r="H60" s="5">
        <v>12</v>
      </c>
      <c r="I60" s="6">
        <f>G60*H60</f>
        <v>1152</v>
      </c>
      <c r="J60" s="2">
        <v>12</v>
      </c>
      <c r="L60" s="7">
        <v>178.78</v>
      </c>
      <c r="M60" s="7">
        <f t="shared" si="0"/>
        <v>2145.36</v>
      </c>
      <c r="N60" s="1" t="s">
        <v>147</v>
      </c>
    </row>
    <row r="61" spans="1:14" x14ac:dyDescent="0.25">
      <c r="A61" s="1">
        <v>32</v>
      </c>
      <c r="B61" s="1">
        <v>28</v>
      </c>
      <c r="C61" s="8" t="s">
        <v>109</v>
      </c>
      <c r="D61" s="1" t="s">
        <v>9</v>
      </c>
      <c r="E61" s="4" t="s">
        <v>148</v>
      </c>
      <c r="F61" s="2" t="s">
        <v>11</v>
      </c>
      <c r="G61" s="2">
        <v>64</v>
      </c>
      <c r="H61" s="5">
        <v>7</v>
      </c>
      <c r="I61" s="6">
        <f>G61*H61</f>
        <v>448</v>
      </c>
      <c r="J61" s="2">
        <v>16</v>
      </c>
      <c r="L61" s="7">
        <v>194.38</v>
      </c>
      <c r="M61" s="7">
        <f t="shared" si="0"/>
        <v>1360.6599999999999</v>
      </c>
      <c r="N61" s="1" t="s">
        <v>149</v>
      </c>
    </row>
    <row r="62" spans="1:14" x14ac:dyDescent="0.25">
      <c r="A62" s="1">
        <v>32</v>
      </c>
      <c r="B62" s="1">
        <v>29</v>
      </c>
      <c r="C62" s="8" t="s">
        <v>59</v>
      </c>
      <c r="D62" s="1" t="s">
        <v>9</v>
      </c>
      <c r="E62" s="4" t="s">
        <v>150</v>
      </c>
      <c r="F62" s="2" t="s">
        <v>20</v>
      </c>
      <c r="G62" s="2">
        <v>96</v>
      </c>
      <c r="H62" s="5">
        <v>194</v>
      </c>
      <c r="I62" s="6">
        <f>G62*H62</f>
        <v>18624</v>
      </c>
      <c r="J62" s="2">
        <v>12</v>
      </c>
      <c r="L62" s="7">
        <v>168.46</v>
      </c>
      <c r="M62" s="7">
        <f t="shared" si="0"/>
        <v>32681.24</v>
      </c>
      <c r="N62" s="1" t="s">
        <v>151</v>
      </c>
    </row>
    <row r="63" spans="1:14" x14ac:dyDescent="0.25">
      <c r="A63" s="1">
        <v>32</v>
      </c>
      <c r="B63" s="1">
        <v>30</v>
      </c>
      <c r="C63" s="2">
        <v>770</v>
      </c>
      <c r="D63" s="1" t="s">
        <v>9</v>
      </c>
      <c r="E63" s="4" t="s">
        <v>14</v>
      </c>
      <c r="F63" s="2" t="s">
        <v>11</v>
      </c>
      <c r="G63" s="2">
        <v>64</v>
      </c>
      <c r="H63" s="5">
        <f>I63/G63</f>
        <v>169</v>
      </c>
      <c r="I63" s="6">
        <v>10816</v>
      </c>
      <c r="J63" s="2">
        <v>16</v>
      </c>
      <c r="K63" s="2">
        <v>36</v>
      </c>
      <c r="L63" s="7">
        <v>79.47</v>
      </c>
      <c r="M63" s="7">
        <f t="shared" si="0"/>
        <v>13430.43</v>
      </c>
      <c r="N63" s="1" t="s">
        <v>79</v>
      </c>
    </row>
    <row r="64" spans="1:14" x14ac:dyDescent="0.25">
      <c r="A64" s="1">
        <v>32</v>
      </c>
      <c r="B64" s="1">
        <v>31</v>
      </c>
      <c r="C64" s="8" t="s">
        <v>110</v>
      </c>
      <c r="D64" s="1" t="s">
        <v>9</v>
      </c>
      <c r="E64" s="4" t="s">
        <v>152</v>
      </c>
      <c r="F64" s="2" t="s">
        <v>153</v>
      </c>
      <c r="G64" s="2">
        <v>100</v>
      </c>
      <c r="H64" s="5">
        <v>2</v>
      </c>
      <c r="I64" s="6">
        <f>G64*H64</f>
        <v>200</v>
      </c>
      <c r="J64" s="2">
        <v>12</v>
      </c>
      <c r="L64" s="7">
        <v>142.68</v>
      </c>
      <c r="M64" s="7">
        <f t="shared" si="0"/>
        <v>285.36</v>
      </c>
      <c r="N64" s="1" t="s">
        <v>154</v>
      </c>
    </row>
    <row r="65" spans="1:14" x14ac:dyDescent="0.25">
      <c r="A65" s="1">
        <v>32</v>
      </c>
      <c r="B65" s="1">
        <v>32</v>
      </c>
      <c r="C65" s="8" t="s">
        <v>111</v>
      </c>
      <c r="D65" s="1" t="s">
        <v>9</v>
      </c>
      <c r="E65" s="4" t="s">
        <v>155</v>
      </c>
      <c r="F65" s="2" t="s">
        <v>139</v>
      </c>
      <c r="G65" s="2">
        <v>96</v>
      </c>
      <c r="H65" s="5">
        <v>4</v>
      </c>
      <c r="I65" s="6">
        <f>G65*H65</f>
        <v>384</v>
      </c>
      <c r="J65" s="2">
        <v>6</v>
      </c>
      <c r="L65" s="7">
        <v>806.39</v>
      </c>
      <c r="M65" s="7">
        <f t="shared" si="0"/>
        <v>3225.56</v>
      </c>
      <c r="N65" s="1" t="s">
        <v>156</v>
      </c>
    </row>
    <row r="66" spans="1:14" x14ac:dyDescent="0.25">
      <c r="A66" s="1">
        <v>32</v>
      </c>
      <c r="B66" s="1">
        <v>34</v>
      </c>
      <c r="C66" s="2" t="s">
        <v>80</v>
      </c>
      <c r="D66" s="1" t="s">
        <v>9</v>
      </c>
      <c r="E66" s="4" t="s">
        <v>81</v>
      </c>
      <c r="F66" s="2" t="s">
        <v>11</v>
      </c>
      <c r="G66" s="2">
        <v>48</v>
      </c>
      <c r="H66" s="5">
        <f>I66/G66</f>
        <v>28</v>
      </c>
      <c r="I66" s="6">
        <v>1344</v>
      </c>
      <c r="J66" s="2">
        <v>12</v>
      </c>
      <c r="K66" s="2">
        <v>28</v>
      </c>
      <c r="L66" s="7">
        <v>242.99</v>
      </c>
      <c r="M66" s="7">
        <f t="shared" si="0"/>
        <v>6803.72</v>
      </c>
      <c r="N66" s="1" t="s">
        <v>82</v>
      </c>
    </row>
    <row r="67" spans="1:14" x14ac:dyDescent="0.25">
      <c r="A67" s="1">
        <v>32</v>
      </c>
      <c r="B67" s="1">
        <v>35</v>
      </c>
      <c r="C67" s="2" t="s">
        <v>83</v>
      </c>
      <c r="D67" s="1" t="s">
        <v>84</v>
      </c>
      <c r="E67" s="1" t="s">
        <v>185</v>
      </c>
      <c r="F67" s="2" t="s">
        <v>11</v>
      </c>
      <c r="G67" s="2">
        <v>16</v>
      </c>
      <c r="H67" s="5">
        <f>I67/G67</f>
        <v>661</v>
      </c>
      <c r="I67" s="6">
        <v>10576</v>
      </c>
      <c r="J67" s="2">
        <v>4</v>
      </c>
      <c r="K67" s="2">
        <v>82</v>
      </c>
      <c r="L67" s="7">
        <v>32.99</v>
      </c>
      <c r="M67" s="7">
        <f t="shared" si="0"/>
        <v>21806.390000000003</v>
      </c>
      <c r="N67" s="1" t="s">
        <v>186</v>
      </c>
    </row>
    <row r="68" spans="1:14" x14ac:dyDescent="0.25">
      <c r="A68" s="1">
        <v>32</v>
      </c>
      <c r="B68" s="1">
        <v>36</v>
      </c>
      <c r="C68" s="2" t="s">
        <v>85</v>
      </c>
      <c r="D68" s="1" t="s">
        <v>84</v>
      </c>
      <c r="E68" s="1" t="s">
        <v>185</v>
      </c>
      <c r="F68" s="2" t="s">
        <v>20</v>
      </c>
      <c r="G68" s="2">
        <v>16</v>
      </c>
      <c r="H68" s="5">
        <f>I68/G68</f>
        <v>208</v>
      </c>
      <c r="I68" s="6">
        <v>3328</v>
      </c>
      <c r="J68" s="2">
        <v>2</v>
      </c>
      <c r="L68" s="7">
        <v>64.989999999999995</v>
      </c>
      <c r="M68" s="7">
        <f t="shared" ref="M68:M75" si="1">H68*L68</f>
        <v>13517.919999999998</v>
      </c>
      <c r="N68" s="1" t="s">
        <v>186</v>
      </c>
    </row>
    <row r="69" spans="1:14" x14ac:dyDescent="0.25">
      <c r="A69" s="1">
        <v>32</v>
      </c>
      <c r="B69" s="1">
        <v>37</v>
      </c>
      <c r="C69" s="8">
        <v>2110</v>
      </c>
      <c r="D69" s="1" t="s">
        <v>157</v>
      </c>
      <c r="E69" s="1" t="s">
        <v>158</v>
      </c>
      <c r="F69" s="2" t="s">
        <v>11</v>
      </c>
      <c r="G69" s="2">
        <v>64</v>
      </c>
      <c r="H69" s="2">
        <v>13</v>
      </c>
      <c r="I69" s="6">
        <f t="shared" ref="I69:I75" si="2">G69*H69</f>
        <v>832</v>
      </c>
      <c r="J69" s="2">
        <v>16</v>
      </c>
      <c r="L69" s="7">
        <v>99.95</v>
      </c>
      <c r="M69" s="7">
        <f t="shared" si="1"/>
        <v>1299.3500000000001</v>
      </c>
      <c r="N69" s="1" t="s">
        <v>159</v>
      </c>
    </row>
    <row r="70" spans="1:14" x14ac:dyDescent="0.25">
      <c r="A70" s="1">
        <v>32</v>
      </c>
      <c r="B70" s="1">
        <v>38</v>
      </c>
      <c r="C70" s="8">
        <v>2120</v>
      </c>
      <c r="D70" s="1" t="s">
        <v>157</v>
      </c>
      <c r="E70" s="1" t="s">
        <v>160</v>
      </c>
      <c r="F70" s="2" t="s">
        <v>11</v>
      </c>
      <c r="G70" s="2">
        <v>64</v>
      </c>
      <c r="H70" s="5">
        <v>16</v>
      </c>
      <c r="I70" s="6">
        <f t="shared" si="2"/>
        <v>1024</v>
      </c>
      <c r="J70" s="2">
        <v>16</v>
      </c>
      <c r="L70" s="7">
        <v>119.95</v>
      </c>
      <c r="M70" s="7">
        <f t="shared" si="1"/>
        <v>1919.2</v>
      </c>
      <c r="N70" s="1" t="s">
        <v>161</v>
      </c>
    </row>
    <row r="71" spans="1:14" x14ac:dyDescent="0.25">
      <c r="A71" s="1">
        <v>32</v>
      </c>
      <c r="B71" s="1">
        <v>39</v>
      </c>
      <c r="C71" s="8">
        <v>2310</v>
      </c>
      <c r="D71" s="1" t="s">
        <v>157</v>
      </c>
      <c r="E71" s="1" t="s">
        <v>162</v>
      </c>
      <c r="F71" s="2" t="s">
        <v>20</v>
      </c>
      <c r="G71" s="2">
        <v>64</v>
      </c>
      <c r="H71" s="5">
        <v>13</v>
      </c>
      <c r="I71" s="6">
        <f t="shared" si="2"/>
        <v>832</v>
      </c>
      <c r="J71" s="2">
        <v>8</v>
      </c>
      <c r="L71" s="7">
        <v>50.75</v>
      </c>
      <c r="M71" s="7">
        <f t="shared" si="1"/>
        <v>659.75</v>
      </c>
      <c r="N71" s="1" t="s">
        <v>163</v>
      </c>
    </row>
    <row r="72" spans="1:14" x14ac:dyDescent="0.25">
      <c r="A72" s="1">
        <v>32</v>
      </c>
      <c r="B72" s="1">
        <v>40</v>
      </c>
      <c r="C72" s="8">
        <v>2742</v>
      </c>
      <c r="D72" s="1" t="s">
        <v>157</v>
      </c>
      <c r="E72" s="1" t="s">
        <v>164</v>
      </c>
      <c r="F72" s="2" t="s">
        <v>20</v>
      </c>
      <c r="G72" s="2">
        <v>48</v>
      </c>
      <c r="H72" s="5">
        <v>8</v>
      </c>
      <c r="I72" s="6">
        <f t="shared" si="2"/>
        <v>384</v>
      </c>
      <c r="J72" s="2">
        <v>6</v>
      </c>
      <c r="L72" s="7">
        <v>139.94999999999999</v>
      </c>
      <c r="M72" s="7">
        <f t="shared" si="1"/>
        <v>1119.5999999999999</v>
      </c>
      <c r="N72" s="1" t="s">
        <v>165</v>
      </c>
    </row>
    <row r="73" spans="1:14" x14ac:dyDescent="0.25">
      <c r="A73" s="1">
        <v>32</v>
      </c>
      <c r="B73" s="1">
        <v>41</v>
      </c>
      <c r="C73" s="8">
        <v>707</v>
      </c>
      <c r="D73" s="1" t="s">
        <v>157</v>
      </c>
      <c r="E73" s="1" t="s">
        <v>167</v>
      </c>
      <c r="F73" s="2" t="s">
        <v>11</v>
      </c>
      <c r="G73" s="2">
        <v>32</v>
      </c>
      <c r="H73" s="5">
        <v>4</v>
      </c>
      <c r="I73" s="6">
        <f t="shared" si="2"/>
        <v>128</v>
      </c>
      <c r="J73" s="2">
        <v>8</v>
      </c>
      <c r="L73" s="7">
        <v>206.5</v>
      </c>
      <c r="M73" s="7">
        <f t="shared" si="1"/>
        <v>826</v>
      </c>
      <c r="N73" s="1" t="s">
        <v>166</v>
      </c>
    </row>
    <row r="74" spans="1:14" x14ac:dyDescent="0.25">
      <c r="A74" s="1">
        <v>32</v>
      </c>
      <c r="B74" s="1">
        <v>42</v>
      </c>
      <c r="C74" s="8">
        <v>8223</v>
      </c>
      <c r="D74" s="1" t="s">
        <v>157</v>
      </c>
      <c r="E74" s="1" t="s">
        <v>168</v>
      </c>
      <c r="F74" s="2" t="s">
        <v>11</v>
      </c>
      <c r="G74" s="2">
        <v>64</v>
      </c>
      <c r="H74" s="5">
        <v>7</v>
      </c>
      <c r="I74" s="6">
        <f t="shared" si="2"/>
        <v>448</v>
      </c>
      <c r="J74" s="2">
        <v>16</v>
      </c>
      <c r="L74" s="7">
        <v>299.95</v>
      </c>
      <c r="M74" s="7">
        <f t="shared" si="1"/>
        <v>2099.65</v>
      </c>
      <c r="N74" s="1" t="s">
        <v>169</v>
      </c>
    </row>
    <row r="75" spans="1:14" x14ac:dyDescent="0.25">
      <c r="A75" s="1">
        <v>32</v>
      </c>
      <c r="B75" s="1">
        <v>43</v>
      </c>
      <c r="C75" s="8">
        <v>86785</v>
      </c>
      <c r="D75" s="1" t="s">
        <v>157</v>
      </c>
      <c r="E75" s="1" t="s">
        <v>170</v>
      </c>
      <c r="F75" s="2" t="s">
        <v>11</v>
      </c>
      <c r="G75" s="2">
        <v>48</v>
      </c>
      <c r="H75" s="5">
        <v>1</v>
      </c>
      <c r="I75" s="6">
        <f t="shared" si="2"/>
        <v>48</v>
      </c>
      <c r="J75" s="2">
        <v>12</v>
      </c>
      <c r="L75" s="7">
        <v>149.88</v>
      </c>
      <c r="M75" s="7">
        <f t="shared" si="1"/>
        <v>149.88</v>
      </c>
      <c r="N75" s="1" t="s">
        <v>171</v>
      </c>
    </row>
    <row r="76" spans="1:14" x14ac:dyDescent="0.25">
      <c r="M76" s="7">
        <f>SUM(M2:M75)</f>
        <v>761436.77166666673</v>
      </c>
    </row>
    <row r="77" spans="1:14" x14ac:dyDescent="0.25">
      <c r="L77" s="25"/>
    </row>
    <row r="78" spans="1:14" x14ac:dyDescent="0.25">
      <c r="L78" s="25"/>
    </row>
    <row r="79" spans="1:14" x14ac:dyDescent="0.25">
      <c r="L79" s="25"/>
    </row>
    <row r="80" spans="1:14" x14ac:dyDescent="0.25">
      <c r="L80" s="25"/>
    </row>
  </sheetData>
  <hyperlinks>
    <hyperlink ref="N8" r:id="rId1" display="https://kanopibyarmstrong.com/products/fine-fissured?variant=36107005231257&amp;nbt=nb%3Aadwords%3Ax%3A17412337611%3A%3A&amp;nb_adtype=pla&amp;nb_kwd=&amp;nb_ti=&amp;nb_mi=269376897&amp;nb_pc=online&amp;nb_pi=shopify_US_5635638689945_36107005231257&amp;nb_ppi=&amp;nb_placement=&amp;nb_li_ms=&amp;nb_lp_ms=&amp;nb_fii=&amp;nb_ap=&amp;nb_mt=&amp;tw_source=google&amp;tw_adid=&amp;tw_campaign=17412337611&amp;gad_source=1&amp;gclid=CjwKCAjw8diwBhAbEiwA7i_sJb9dkNMS17M8819cwc3NaQgXtPs_vU3ba0Eszyg5JGYLrpEitj9imhoC4_UQAvD_BwE" xr:uid="{052BDC56-066C-46BB-86B4-C32A96DAD4A0}"/>
    <hyperlink ref="N15" r:id="rId2" display="https://www.zoro.com/armstrong-world-industries-dune-ceiling-tile-24-in-w-x-24-in-l-beveled-tegular-916-in-grid-size-16-pk-1775/i/G0891931/?utm_source=google&amp;utm_medium=surfaces&amp;utm_campaign=shopping%20feed&amp;utm_content=free%20google%20shopping%20clicks&amp;campaignid=20749401279&amp;productid=G0891931&amp;v=&amp;gad_source=1&amp;gclid=CjwKCAjw8diwBhAbEiwA7i_sJQfeLwQhaI4VnfUp1oAen9kbWXW_BWZQcx5FbfrD81Yow9KULqMlsxoCCJwQAvD_BwE&amp;gclsrc=aw.ds" xr:uid="{F2A799CC-6CF5-4532-A5F7-81C8B2520115}"/>
    <hyperlink ref="N23" r:id="rId3" xr:uid="{950BFA2E-18FF-443A-848D-FD545194AB5B}"/>
  </hyperlinks>
  <pageMargins left="0.7" right="0.7" top="0.75" bottom="0.75" header="0.3" footer="0.3"/>
  <pageSetup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2024-09-11T19:40:38Z</dcterms:created>
  <dcterms:modified xsi:type="dcterms:W3CDTF">2024-09-11T19:41:22Z</dcterms:modified>
</cp:coreProperties>
</file>